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447" windowHeight="12756"/>
  </bookViews>
  <sheets>
    <sheet name="HitBoost" sheetId="1" r:id="rId1"/>
    <sheet name="Decay" sheetId="2" r:id="rId2"/>
    <sheet name="Data" sheetId="3" r:id="rId3"/>
  </sheets>
  <definedNames>
    <definedName name="DECAY_MINIMUM">Decay!$C$6</definedName>
    <definedName name="DECAY_OFFSET">Decay!$C$2</definedName>
    <definedName name="DECAY_ORIGIN">Decay!$C$4</definedName>
    <definedName name="DECAY_SCALE">Decay!$C$3</definedName>
    <definedName name="DECAY_SHAPE">Decay!$C$5</definedName>
    <definedName name="NEG_LN_2">Data!$C$2</definedName>
    <definedName name="OFFSET">HitBoost!$C$2</definedName>
    <definedName name="SCALE">HitBoost!$C$3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C2" i="2"/>
  <c r="C4" i="2"/>
  <c r="C5" i="2"/>
  <c r="C6" i="2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7" i="1"/>
  <c r="C2" i="3"/>
  <c r="C3" i="1"/>
  <c r="C2" i="1"/>
  <c r="B8" i="1" s="1"/>
  <c r="B2" i="3"/>
  <c r="A10" i="2" s="1"/>
  <c r="B3" i="3"/>
  <c r="A11" i="2" s="1"/>
  <c r="B5" i="3"/>
  <c r="A13" i="2" s="1"/>
  <c r="B6" i="3"/>
  <c r="A14" i="2" s="1"/>
  <c r="B7" i="3"/>
  <c r="A15" i="2" s="1"/>
  <c r="B8" i="3"/>
  <c r="A16" i="2" s="1"/>
  <c r="B9" i="3"/>
  <c r="A17" i="2" s="1"/>
  <c r="B10" i="3"/>
  <c r="A18" i="2" s="1"/>
  <c r="B11" i="3"/>
  <c r="A19" i="2" s="1"/>
  <c r="B12" i="3"/>
  <c r="A20" i="2" s="1"/>
  <c r="B13" i="3"/>
  <c r="A21" i="2" s="1"/>
  <c r="B14" i="3"/>
  <c r="A22" i="2" s="1"/>
  <c r="B15" i="3"/>
  <c r="A23" i="2" s="1"/>
  <c r="B16" i="3"/>
  <c r="A24" i="2" s="1"/>
  <c r="B17" i="3"/>
  <c r="A25" i="2" s="1"/>
  <c r="B18" i="3"/>
  <c r="A26" i="2" s="1"/>
  <c r="B19" i="3"/>
  <c r="A27" i="2" s="1"/>
  <c r="B20" i="3"/>
  <c r="A28" i="2" s="1"/>
  <c r="B21" i="3"/>
  <c r="A29" i="2" s="1"/>
  <c r="B22" i="3"/>
  <c r="A30" i="2" s="1"/>
  <c r="B23" i="3"/>
  <c r="A31" i="2" s="1"/>
  <c r="B24" i="3"/>
  <c r="A32" i="2" s="1"/>
  <c r="B25" i="3"/>
  <c r="A33" i="2" s="1"/>
  <c r="B26" i="3"/>
  <c r="A34" i="2" s="1"/>
  <c r="B27" i="3"/>
  <c r="A35" i="2" s="1"/>
  <c r="B28" i="3"/>
  <c r="A36" i="2" s="1"/>
  <c r="B29" i="3"/>
  <c r="A37" i="2" s="1"/>
  <c r="B30" i="3"/>
  <c r="A38" i="2" s="1"/>
  <c r="B31" i="3"/>
  <c r="A39" i="2" s="1"/>
  <c r="B32" i="3"/>
  <c r="A40" i="2" s="1"/>
  <c r="B33" i="3"/>
  <c r="A41" i="2" s="1"/>
  <c r="B34" i="3"/>
  <c r="A42" i="2" s="1"/>
  <c r="B35" i="3"/>
  <c r="A43" i="2" s="1"/>
  <c r="B36" i="3"/>
  <c r="A44" i="2" s="1"/>
  <c r="B37" i="3"/>
  <c r="A45" i="2" s="1"/>
  <c r="B38" i="3"/>
  <c r="A46" i="2" s="1"/>
  <c r="B39" i="3"/>
  <c r="A47" i="2" s="1"/>
  <c r="B40" i="3"/>
  <c r="A48" i="2" s="1"/>
  <c r="B41" i="3"/>
  <c r="A49" i="2" s="1"/>
  <c r="B42" i="3"/>
  <c r="A50" i="2" s="1"/>
  <c r="B43" i="3"/>
  <c r="A51" i="2" s="1"/>
  <c r="B44" i="3"/>
  <c r="A52" i="2" s="1"/>
  <c r="B45" i="3"/>
  <c r="A53" i="2" s="1"/>
  <c r="B46" i="3"/>
  <c r="A54" i="2" s="1"/>
  <c r="B47" i="3"/>
  <c r="A55" i="2" s="1"/>
  <c r="B48" i="3"/>
  <c r="A56" i="2" s="1"/>
  <c r="B49" i="3"/>
  <c r="A57" i="2" s="1"/>
  <c r="B50" i="3"/>
  <c r="A58" i="2" s="1"/>
  <c r="B51" i="3"/>
  <c r="A59" i="2" s="1"/>
  <c r="B52" i="3"/>
  <c r="A60" i="2" s="1"/>
  <c r="B53" i="3"/>
  <c r="A61" i="2" s="1"/>
  <c r="B54" i="3"/>
  <c r="A62" i="2" s="1"/>
  <c r="B55" i="3"/>
  <c r="A63" i="2" s="1"/>
  <c r="B56" i="3"/>
  <c r="A64" i="2" s="1"/>
  <c r="B57" i="3"/>
  <c r="A65" i="2" s="1"/>
  <c r="B58" i="3"/>
  <c r="A66" i="2" s="1"/>
  <c r="B59" i="3"/>
  <c r="A67" i="2" s="1"/>
  <c r="B60" i="3"/>
  <c r="A68" i="2" s="1"/>
  <c r="B61" i="3"/>
  <c r="A69" i="2" s="1"/>
  <c r="B62" i="3"/>
  <c r="A70" i="2" s="1"/>
  <c r="B63" i="3"/>
  <c r="A71" i="2" s="1"/>
  <c r="B64" i="3"/>
  <c r="A72" i="2" s="1"/>
  <c r="B65" i="3"/>
  <c r="A73" i="2" s="1"/>
  <c r="B66" i="3"/>
  <c r="A74" i="2" s="1"/>
  <c r="B67" i="3"/>
  <c r="A75" i="2" s="1"/>
  <c r="B68" i="3"/>
  <c r="A76" i="2" s="1"/>
  <c r="B69" i="3"/>
  <c r="A77" i="2" s="1"/>
  <c r="B70" i="3"/>
  <c r="A78" i="2" s="1"/>
  <c r="B71" i="3"/>
  <c r="A79" i="2" s="1"/>
  <c r="B72" i="3"/>
  <c r="A80" i="2" s="1"/>
  <c r="B73" i="3"/>
  <c r="A81" i="2" s="1"/>
  <c r="B74" i="3"/>
  <c r="A82" i="2" s="1"/>
  <c r="B75" i="3"/>
  <c r="A83" i="2" s="1"/>
  <c r="B76" i="3"/>
  <c r="A84" i="2" s="1"/>
  <c r="B77" i="3"/>
  <c r="A85" i="2" s="1"/>
  <c r="B78" i="3"/>
  <c r="A86" i="2" s="1"/>
  <c r="B79" i="3"/>
  <c r="A87" i="2" s="1"/>
  <c r="B80" i="3"/>
  <c r="A88" i="2" s="1"/>
  <c r="B81" i="3"/>
  <c r="A89" i="2" s="1"/>
  <c r="B82" i="3"/>
  <c r="A90" i="2" s="1"/>
  <c r="B83" i="3"/>
  <c r="A91" i="2" s="1"/>
  <c r="B84" i="3"/>
  <c r="A92" i="2" s="1"/>
  <c r="B85" i="3"/>
  <c r="A93" i="2" s="1"/>
  <c r="B86" i="3"/>
  <c r="A94" i="2" s="1"/>
  <c r="B87" i="3"/>
  <c r="A95" i="2" s="1"/>
  <c r="B88" i="3"/>
  <c r="A96" i="2" s="1"/>
  <c r="B89" i="3"/>
  <c r="A97" i="2" s="1"/>
  <c r="B90" i="3"/>
  <c r="A98" i="2" s="1"/>
  <c r="B91" i="3"/>
  <c r="A99" i="2" s="1"/>
  <c r="B92" i="3"/>
  <c r="A100" i="2" s="1"/>
  <c r="B93" i="3"/>
  <c r="A101" i="2" s="1"/>
  <c r="B94" i="3"/>
  <c r="A102" i="2" s="1"/>
  <c r="B95" i="3"/>
  <c r="A103" i="2" s="1"/>
  <c r="B96" i="3"/>
  <c r="A104" i="2" s="1"/>
  <c r="B97" i="3"/>
  <c r="A105" i="2" s="1"/>
  <c r="B98" i="3"/>
  <c r="A106" i="2" s="1"/>
  <c r="B99" i="3"/>
  <c r="A107" i="2" s="1"/>
  <c r="B100" i="3"/>
  <c r="A108" i="2" s="1"/>
  <c r="B101" i="3"/>
  <c r="A109" i="2" s="1"/>
  <c r="B102" i="3"/>
  <c r="A110" i="2" s="1"/>
  <c r="B103" i="3"/>
  <c r="A111" i="2" s="1"/>
  <c r="B104" i="3"/>
  <c r="A112" i="2" s="1"/>
  <c r="B4" i="3"/>
  <c r="A12" i="2" s="1"/>
  <c r="B110" i="2" l="1"/>
  <c r="C110" i="2" s="1"/>
  <c r="D110" i="2" s="1"/>
  <c r="B62" i="2"/>
  <c r="C62" i="2" s="1"/>
  <c r="D62" i="2" s="1"/>
  <c r="B46" i="2"/>
  <c r="C46" i="2" s="1"/>
  <c r="D46" i="2" s="1"/>
  <c r="B18" i="2"/>
  <c r="C18" i="2" s="1"/>
  <c r="D18" i="2" s="1"/>
  <c r="B94" i="2"/>
  <c r="C94" i="2" s="1"/>
  <c r="D94" i="2" s="1"/>
  <c r="B30" i="2"/>
  <c r="C30" i="2" s="1"/>
  <c r="D30" i="2" s="1"/>
  <c r="B78" i="2"/>
  <c r="C78" i="2" s="1"/>
  <c r="D78" i="2" s="1"/>
  <c r="B14" i="2"/>
  <c r="C14" i="2" s="1"/>
  <c r="D14" i="2" s="1"/>
  <c r="B98" i="2"/>
  <c r="C98" i="2" s="1"/>
  <c r="D98" i="2" s="1"/>
  <c r="B82" i="2"/>
  <c r="C82" i="2" s="1"/>
  <c r="D82" i="2" s="1"/>
  <c r="B66" i="2"/>
  <c r="C66" i="2" s="1"/>
  <c r="D66" i="2" s="1"/>
  <c r="B50" i="2"/>
  <c r="C50" i="2" s="1"/>
  <c r="D50" i="2" s="1"/>
  <c r="B34" i="2"/>
  <c r="C34" i="2" s="1"/>
  <c r="D34" i="2" s="1"/>
  <c r="B12" i="2"/>
  <c r="C12" i="2" s="1"/>
  <c r="D12" i="2" s="1"/>
  <c r="B106" i="2"/>
  <c r="C106" i="2" s="1"/>
  <c r="D106" i="2" s="1"/>
  <c r="B90" i="2"/>
  <c r="C90" i="2" s="1"/>
  <c r="D90" i="2" s="1"/>
  <c r="B74" i="2"/>
  <c r="C74" i="2" s="1"/>
  <c r="D74" i="2" s="1"/>
  <c r="B58" i="2"/>
  <c r="C58" i="2" s="1"/>
  <c r="D58" i="2" s="1"/>
  <c r="B42" i="2"/>
  <c r="C42" i="2" s="1"/>
  <c r="D42" i="2" s="1"/>
  <c r="B26" i="2"/>
  <c r="C26" i="2" s="1"/>
  <c r="D26" i="2" s="1"/>
  <c r="B102" i="2"/>
  <c r="C102" i="2" s="1"/>
  <c r="D102" i="2" s="1"/>
  <c r="B86" i="2"/>
  <c r="C86" i="2" s="1"/>
  <c r="D86" i="2" s="1"/>
  <c r="B70" i="2"/>
  <c r="C70" i="2" s="1"/>
  <c r="D70" i="2" s="1"/>
  <c r="B54" i="2"/>
  <c r="C54" i="2" s="1"/>
  <c r="D54" i="2" s="1"/>
  <c r="B38" i="2"/>
  <c r="C38" i="2" s="1"/>
  <c r="D38" i="2" s="1"/>
  <c r="B22" i="2"/>
  <c r="C22" i="2" s="1"/>
  <c r="D22" i="2" s="1"/>
  <c r="B109" i="2"/>
  <c r="C109" i="2" s="1"/>
  <c r="D109" i="2" s="1"/>
  <c r="B105" i="2"/>
  <c r="C105" i="2" s="1"/>
  <c r="D105" i="2" s="1"/>
  <c r="B101" i="2"/>
  <c r="C101" i="2" s="1"/>
  <c r="D101" i="2" s="1"/>
  <c r="B97" i="2"/>
  <c r="C97" i="2" s="1"/>
  <c r="D97" i="2" s="1"/>
  <c r="B93" i="2"/>
  <c r="C93" i="2" s="1"/>
  <c r="D93" i="2" s="1"/>
  <c r="B89" i="2"/>
  <c r="C89" i="2" s="1"/>
  <c r="D89" i="2" s="1"/>
  <c r="B85" i="2"/>
  <c r="C85" i="2" s="1"/>
  <c r="D85" i="2" s="1"/>
  <c r="B81" i="2"/>
  <c r="C81" i="2" s="1"/>
  <c r="D81" i="2" s="1"/>
  <c r="B77" i="2"/>
  <c r="C77" i="2" s="1"/>
  <c r="D77" i="2" s="1"/>
  <c r="B73" i="2"/>
  <c r="C73" i="2" s="1"/>
  <c r="D73" i="2" s="1"/>
  <c r="B69" i="2"/>
  <c r="C69" i="2" s="1"/>
  <c r="D69" i="2" s="1"/>
  <c r="B65" i="2"/>
  <c r="C65" i="2" s="1"/>
  <c r="D65" i="2" s="1"/>
  <c r="B61" i="2"/>
  <c r="C61" i="2" s="1"/>
  <c r="D61" i="2" s="1"/>
  <c r="B57" i="2"/>
  <c r="C57" i="2" s="1"/>
  <c r="D57" i="2" s="1"/>
  <c r="B53" i="2"/>
  <c r="C53" i="2" s="1"/>
  <c r="D53" i="2" s="1"/>
  <c r="B49" i="2"/>
  <c r="C49" i="2" s="1"/>
  <c r="D49" i="2" s="1"/>
  <c r="B45" i="2"/>
  <c r="C45" i="2" s="1"/>
  <c r="D45" i="2" s="1"/>
  <c r="B41" i="2"/>
  <c r="C41" i="2" s="1"/>
  <c r="D41" i="2" s="1"/>
  <c r="B37" i="2"/>
  <c r="C37" i="2" s="1"/>
  <c r="D37" i="2" s="1"/>
  <c r="B33" i="2"/>
  <c r="C33" i="2" s="1"/>
  <c r="D33" i="2" s="1"/>
  <c r="B29" i="2"/>
  <c r="C29" i="2" s="1"/>
  <c r="D29" i="2" s="1"/>
  <c r="B25" i="2"/>
  <c r="C25" i="2" s="1"/>
  <c r="D25" i="2" s="1"/>
  <c r="B21" i="2"/>
  <c r="C21" i="2" s="1"/>
  <c r="D21" i="2" s="1"/>
  <c r="B17" i="2"/>
  <c r="C17" i="2" s="1"/>
  <c r="D17" i="2" s="1"/>
  <c r="B13" i="2"/>
  <c r="C13" i="2" s="1"/>
  <c r="D13" i="2" s="1"/>
  <c r="B112" i="2"/>
  <c r="C112" i="2" s="1"/>
  <c r="D112" i="2" s="1"/>
  <c r="B108" i="2"/>
  <c r="C108" i="2" s="1"/>
  <c r="D108" i="2" s="1"/>
  <c r="B104" i="2"/>
  <c r="C104" i="2" s="1"/>
  <c r="D104" i="2" s="1"/>
  <c r="B100" i="2"/>
  <c r="C100" i="2" s="1"/>
  <c r="D100" i="2" s="1"/>
  <c r="B96" i="2"/>
  <c r="C96" i="2" s="1"/>
  <c r="D96" i="2" s="1"/>
  <c r="B92" i="2"/>
  <c r="C92" i="2" s="1"/>
  <c r="D92" i="2" s="1"/>
  <c r="B88" i="2"/>
  <c r="C88" i="2" s="1"/>
  <c r="D88" i="2" s="1"/>
  <c r="B84" i="2"/>
  <c r="C84" i="2" s="1"/>
  <c r="D84" i="2" s="1"/>
  <c r="B80" i="2"/>
  <c r="C80" i="2" s="1"/>
  <c r="D80" i="2" s="1"/>
  <c r="B76" i="2"/>
  <c r="C76" i="2" s="1"/>
  <c r="D76" i="2" s="1"/>
  <c r="B72" i="2"/>
  <c r="C72" i="2" s="1"/>
  <c r="D72" i="2" s="1"/>
  <c r="B68" i="2"/>
  <c r="C68" i="2" s="1"/>
  <c r="D68" i="2" s="1"/>
  <c r="B64" i="2"/>
  <c r="C64" i="2" s="1"/>
  <c r="D64" i="2" s="1"/>
  <c r="B60" i="2"/>
  <c r="C60" i="2" s="1"/>
  <c r="D60" i="2" s="1"/>
  <c r="B56" i="2"/>
  <c r="C56" i="2" s="1"/>
  <c r="D56" i="2" s="1"/>
  <c r="B52" i="2"/>
  <c r="C52" i="2" s="1"/>
  <c r="D52" i="2" s="1"/>
  <c r="B48" i="2"/>
  <c r="C48" i="2" s="1"/>
  <c r="D48" i="2" s="1"/>
  <c r="B44" i="2"/>
  <c r="C44" i="2" s="1"/>
  <c r="D44" i="2" s="1"/>
  <c r="B40" i="2"/>
  <c r="C40" i="2" s="1"/>
  <c r="D40" i="2" s="1"/>
  <c r="B36" i="2"/>
  <c r="C36" i="2" s="1"/>
  <c r="D36" i="2" s="1"/>
  <c r="B32" i="2"/>
  <c r="C32" i="2" s="1"/>
  <c r="D32" i="2" s="1"/>
  <c r="B28" i="2"/>
  <c r="C28" i="2" s="1"/>
  <c r="D28" i="2" s="1"/>
  <c r="B24" i="2"/>
  <c r="C24" i="2" s="1"/>
  <c r="D24" i="2" s="1"/>
  <c r="B20" i="2"/>
  <c r="C20" i="2" s="1"/>
  <c r="D20" i="2" s="1"/>
  <c r="B16" i="2"/>
  <c r="C16" i="2" s="1"/>
  <c r="D16" i="2" s="1"/>
  <c r="B10" i="2"/>
  <c r="C10" i="2" s="1"/>
  <c r="D10" i="2" s="1"/>
  <c r="B111" i="2"/>
  <c r="C111" i="2" s="1"/>
  <c r="D111" i="2" s="1"/>
  <c r="B107" i="2"/>
  <c r="C107" i="2" s="1"/>
  <c r="D107" i="2" s="1"/>
  <c r="B103" i="2"/>
  <c r="C103" i="2" s="1"/>
  <c r="D103" i="2" s="1"/>
  <c r="B99" i="2"/>
  <c r="C99" i="2" s="1"/>
  <c r="D99" i="2" s="1"/>
  <c r="B95" i="2"/>
  <c r="C95" i="2" s="1"/>
  <c r="D95" i="2" s="1"/>
  <c r="B91" i="2"/>
  <c r="C91" i="2" s="1"/>
  <c r="D91" i="2" s="1"/>
  <c r="B87" i="2"/>
  <c r="C87" i="2" s="1"/>
  <c r="D87" i="2" s="1"/>
  <c r="B83" i="2"/>
  <c r="C83" i="2" s="1"/>
  <c r="D83" i="2" s="1"/>
  <c r="B79" i="2"/>
  <c r="C79" i="2" s="1"/>
  <c r="D79" i="2" s="1"/>
  <c r="B75" i="2"/>
  <c r="C75" i="2" s="1"/>
  <c r="D75" i="2" s="1"/>
  <c r="B71" i="2"/>
  <c r="C71" i="2" s="1"/>
  <c r="D71" i="2" s="1"/>
  <c r="B67" i="2"/>
  <c r="C67" i="2" s="1"/>
  <c r="D67" i="2" s="1"/>
  <c r="B63" i="2"/>
  <c r="C63" i="2" s="1"/>
  <c r="D63" i="2" s="1"/>
  <c r="B59" i="2"/>
  <c r="C59" i="2" s="1"/>
  <c r="D59" i="2" s="1"/>
  <c r="B55" i="2"/>
  <c r="C55" i="2" s="1"/>
  <c r="D55" i="2" s="1"/>
  <c r="B51" i="2"/>
  <c r="C51" i="2" s="1"/>
  <c r="B47" i="2"/>
  <c r="C47" i="2" s="1"/>
  <c r="D47" i="2" s="1"/>
  <c r="B43" i="2"/>
  <c r="C43" i="2" s="1"/>
  <c r="D43" i="2" s="1"/>
  <c r="B39" i="2"/>
  <c r="C39" i="2" s="1"/>
  <c r="D39" i="2" s="1"/>
  <c r="B35" i="2"/>
  <c r="C35" i="2" s="1"/>
  <c r="D35" i="2" s="1"/>
  <c r="B31" i="2"/>
  <c r="C31" i="2" s="1"/>
  <c r="D31" i="2" s="1"/>
  <c r="B27" i="2"/>
  <c r="C27" i="2" s="1"/>
  <c r="D27" i="2" s="1"/>
  <c r="B23" i="2"/>
  <c r="C23" i="2" s="1"/>
  <c r="D23" i="2" s="1"/>
  <c r="B19" i="2"/>
  <c r="C19" i="2" s="1"/>
  <c r="D19" i="2" s="1"/>
  <c r="B15" i="2"/>
  <c r="C15" i="2" s="1"/>
  <c r="D15" i="2" s="1"/>
  <c r="B11" i="2"/>
  <c r="C11" i="2" s="1"/>
  <c r="D11" i="2" s="1"/>
  <c r="D51" i="2"/>
  <c r="B11" i="1"/>
  <c r="B10" i="1"/>
  <c r="B107" i="1"/>
  <c r="B103" i="1"/>
  <c r="B99" i="1"/>
  <c r="B95" i="1"/>
  <c r="B91" i="1"/>
  <c r="B87" i="1"/>
  <c r="B83" i="1"/>
  <c r="B79" i="1"/>
  <c r="B75" i="1"/>
  <c r="B71" i="1"/>
  <c r="B67" i="1"/>
  <c r="B63" i="1"/>
  <c r="B59" i="1"/>
  <c r="B55" i="1"/>
  <c r="B51" i="1"/>
  <c r="B47" i="1"/>
  <c r="B43" i="1"/>
  <c r="B39" i="1"/>
  <c r="B35" i="1"/>
  <c r="B31" i="1"/>
  <c r="B27" i="1"/>
  <c r="B23" i="1"/>
  <c r="B19" i="1"/>
  <c r="B15" i="1"/>
  <c r="B7" i="1"/>
  <c r="B106" i="1"/>
  <c r="B102" i="1"/>
  <c r="B98" i="1"/>
  <c r="B94" i="1"/>
  <c r="B90" i="1"/>
  <c r="B86" i="1"/>
  <c r="B82" i="1"/>
  <c r="B78" i="1"/>
  <c r="B74" i="1"/>
  <c r="B70" i="1"/>
  <c r="B66" i="1"/>
  <c r="B62" i="1"/>
  <c r="B58" i="1"/>
  <c r="B54" i="1"/>
  <c r="B50" i="1"/>
  <c r="B46" i="1"/>
  <c r="B42" i="1"/>
  <c r="B38" i="1"/>
  <c r="B34" i="1"/>
  <c r="B30" i="1"/>
  <c r="B26" i="1"/>
  <c r="B22" i="1"/>
  <c r="B18" i="1"/>
  <c r="B14" i="1"/>
  <c r="B109" i="1"/>
  <c r="C109" i="1" s="1"/>
  <c r="D109" i="1" s="1"/>
  <c r="B105" i="1"/>
  <c r="B101" i="1"/>
  <c r="B97" i="1"/>
  <c r="B93" i="1"/>
  <c r="B89" i="1"/>
  <c r="B85" i="1"/>
  <c r="B81" i="1"/>
  <c r="B77" i="1"/>
  <c r="B73" i="1"/>
  <c r="B69" i="1"/>
  <c r="B65" i="1"/>
  <c r="B61" i="1"/>
  <c r="B57" i="1"/>
  <c r="B53" i="1"/>
  <c r="B49" i="1"/>
  <c r="B45" i="1"/>
  <c r="B41" i="1"/>
  <c r="B37" i="1"/>
  <c r="B33" i="1"/>
  <c r="B29" i="1"/>
  <c r="B25" i="1"/>
  <c r="B21" i="1"/>
  <c r="B17" i="1"/>
  <c r="B13" i="1"/>
  <c r="B9" i="1"/>
  <c r="B108" i="1"/>
  <c r="C108" i="1" s="1"/>
  <c r="D108" i="1" s="1"/>
  <c r="B104" i="1"/>
  <c r="B100" i="1"/>
  <c r="B96" i="1"/>
  <c r="B92" i="1"/>
  <c r="B88" i="1"/>
  <c r="B84" i="1"/>
  <c r="B80" i="1"/>
  <c r="B76" i="1"/>
  <c r="B72" i="1"/>
  <c r="B68" i="1"/>
  <c r="B64" i="1"/>
  <c r="B60" i="1"/>
  <c r="B56" i="1"/>
  <c r="B52" i="1"/>
  <c r="B48" i="1"/>
  <c r="B44" i="1"/>
  <c r="B40" i="1"/>
  <c r="B36" i="1"/>
  <c r="B32" i="1"/>
  <c r="B28" i="1"/>
  <c r="B24" i="1"/>
  <c r="B20" i="1"/>
  <c r="B16" i="1"/>
  <c r="B12" i="1"/>
  <c r="C107" i="1"/>
  <c r="D107" i="1" s="1"/>
  <c r="C106" i="1"/>
  <c r="D106" i="1" s="1"/>
  <c r="C105" i="1"/>
  <c r="D105" i="1" s="1"/>
  <c r="C8" i="1" l="1"/>
  <c r="D8" i="1" s="1"/>
  <c r="C24" i="1"/>
  <c r="D24" i="1" s="1"/>
  <c r="C40" i="1"/>
  <c r="D40" i="1" s="1"/>
  <c r="C56" i="1"/>
  <c r="D56" i="1" s="1"/>
  <c r="C72" i="1"/>
  <c r="D72" i="1" s="1"/>
  <c r="C88" i="1"/>
  <c r="D88" i="1" s="1"/>
  <c r="C104" i="1"/>
  <c r="D104" i="1" s="1"/>
  <c r="C62" i="1"/>
  <c r="D62" i="1" s="1"/>
  <c r="C9" i="1"/>
  <c r="D9" i="1" s="1"/>
  <c r="C25" i="1"/>
  <c r="D25" i="1" s="1"/>
  <c r="C41" i="1"/>
  <c r="D41" i="1" s="1"/>
  <c r="C57" i="1"/>
  <c r="D57" i="1" s="1"/>
  <c r="C73" i="1"/>
  <c r="D73" i="1" s="1"/>
  <c r="C89" i="1"/>
  <c r="D89" i="1" s="1"/>
  <c r="C14" i="1"/>
  <c r="D14" i="1" s="1"/>
  <c r="C58" i="1"/>
  <c r="D58" i="1" s="1"/>
  <c r="C102" i="1"/>
  <c r="D102" i="1" s="1"/>
  <c r="C23" i="1"/>
  <c r="D23" i="1" s="1"/>
  <c r="C39" i="1"/>
  <c r="D39" i="1" s="1"/>
  <c r="C55" i="1"/>
  <c r="D55" i="1" s="1"/>
  <c r="C71" i="1"/>
  <c r="D71" i="1" s="1"/>
  <c r="C87" i="1"/>
  <c r="D87" i="1" s="1"/>
  <c r="C103" i="1"/>
  <c r="D103" i="1" s="1"/>
  <c r="C42" i="1"/>
  <c r="D42" i="1" s="1"/>
  <c r="C94" i="1"/>
  <c r="D94" i="1" s="1"/>
  <c r="C12" i="1"/>
  <c r="D12" i="1" s="1"/>
  <c r="C28" i="1"/>
  <c r="D28" i="1" s="1"/>
  <c r="C44" i="1"/>
  <c r="D44" i="1" s="1"/>
  <c r="C60" i="1"/>
  <c r="D60" i="1" s="1"/>
  <c r="C76" i="1"/>
  <c r="D76" i="1" s="1"/>
  <c r="C92" i="1"/>
  <c r="D92" i="1" s="1"/>
  <c r="C10" i="1"/>
  <c r="D10" i="1" s="1"/>
  <c r="C74" i="1"/>
  <c r="D74" i="1" s="1"/>
  <c r="C13" i="1"/>
  <c r="D13" i="1" s="1"/>
  <c r="C29" i="1"/>
  <c r="D29" i="1" s="1"/>
  <c r="C45" i="1"/>
  <c r="D45" i="1" s="1"/>
  <c r="C61" i="1"/>
  <c r="D61" i="1" s="1"/>
  <c r="C77" i="1"/>
  <c r="D77" i="1" s="1"/>
  <c r="C93" i="1"/>
  <c r="D93" i="1" s="1"/>
  <c r="C26" i="1"/>
  <c r="D26" i="1" s="1"/>
  <c r="C70" i="1"/>
  <c r="D70" i="1" s="1"/>
  <c r="C11" i="1"/>
  <c r="D11" i="1" s="1"/>
  <c r="C27" i="1"/>
  <c r="D27" i="1" s="1"/>
  <c r="C43" i="1"/>
  <c r="D43" i="1" s="1"/>
  <c r="C59" i="1"/>
  <c r="D59" i="1" s="1"/>
  <c r="C75" i="1"/>
  <c r="D75" i="1" s="1"/>
  <c r="C91" i="1"/>
  <c r="D91" i="1" s="1"/>
  <c r="C18" i="1"/>
  <c r="D18" i="1" s="1"/>
  <c r="C54" i="1"/>
  <c r="D54" i="1" s="1"/>
  <c r="C7" i="1"/>
  <c r="D7" i="1" s="1"/>
  <c r="C99" i="1"/>
  <c r="D99" i="1" s="1"/>
  <c r="C82" i="1"/>
  <c r="D82" i="1" s="1"/>
  <c r="C16" i="1"/>
  <c r="D16" i="1" s="1"/>
  <c r="C32" i="1"/>
  <c r="D32" i="1" s="1"/>
  <c r="C48" i="1"/>
  <c r="D48" i="1" s="1"/>
  <c r="C64" i="1"/>
  <c r="D64" i="1" s="1"/>
  <c r="C80" i="1"/>
  <c r="D80" i="1" s="1"/>
  <c r="C96" i="1"/>
  <c r="D96" i="1" s="1"/>
  <c r="C38" i="1"/>
  <c r="D38" i="1" s="1"/>
  <c r="C86" i="1"/>
  <c r="D86" i="1" s="1"/>
  <c r="C17" i="1"/>
  <c r="D17" i="1" s="1"/>
  <c r="C33" i="1"/>
  <c r="D33" i="1" s="1"/>
  <c r="C49" i="1"/>
  <c r="D49" i="1" s="1"/>
  <c r="C65" i="1"/>
  <c r="D65" i="1" s="1"/>
  <c r="C81" i="1"/>
  <c r="D81" i="1" s="1"/>
  <c r="C97" i="1"/>
  <c r="D97" i="1" s="1"/>
  <c r="C34" i="1"/>
  <c r="D34" i="1" s="1"/>
  <c r="C78" i="1"/>
  <c r="D78" i="1" s="1"/>
  <c r="C15" i="1"/>
  <c r="D15" i="1" s="1"/>
  <c r="C31" i="1"/>
  <c r="D31" i="1" s="1"/>
  <c r="C47" i="1"/>
  <c r="D47" i="1" s="1"/>
  <c r="C63" i="1"/>
  <c r="D63" i="1" s="1"/>
  <c r="C79" i="1"/>
  <c r="D79" i="1" s="1"/>
  <c r="C95" i="1"/>
  <c r="D95" i="1" s="1"/>
  <c r="C22" i="1"/>
  <c r="D22" i="1" s="1"/>
  <c r="C66" i="1"/>
  <c r="D66" i="1" s="1"/>
  <c r="C20" i="1"/>
  <c r="D20" i="1" s="1"/>
  <c r="C36" i="1"/>
  <c r="D36" i="1" s="1"/>
  <c r="C52" i="1"/>
  <c r="D52" i="1" s="1"/>
  <c r="C68" i="1"/>
  <c r="D68" i="1" s="1"/>
  <c r="C84" i="1"/>
  <c r="D84" i="1" s="1"/>
  <c r="C100" i="1"/>
  <c r="D100" i="1" s="1"/>
  <c r="C50" i="1"/>
  <c r="D50" i="1" s="1"/>
  <c r="C98" i="1"/>
  <c r="D98" i="1" s="1"/>
  <c r="C21" i="1"/>
  <c r="D21" i="1" s="1"/>
  <c r="C37" i="1"/>
  <c r="D37" i="1" s="1"/>
  <c r="C53" i="1"/>
  <c r="D53" i="1" s="1"/>
  <c r="C69" i="1"/>
  <c r="D69" i="1" s="1"/>
  <c r="C85" i="1"/>
  <c r="D85" i="1" s="1"/>
  <c r="C101" i="1"/>
  <c r="D101" i="1" s="1"/>
  <c r="C46" i="1"/>
  <c r="D46" i="1" s="1"/>
  <c r="C90" i="1"/>
  <c r="D90" i="1" s="1"/>
  <c r="C19" i="1"/>
  <c r="D19" i="1" s="1"/>
  <c r="C35" i="1"/>
  <c r="D35" i="1" s="1"/>
  <c r="C51" i="1"/>
  <c r="D51" i="1" s="1"/>
  <c r="C67" i="1"/>
  <c r="D67" i="1" s="1"/>
  <c r="C83" i="1"/>
  <c r="D83" i="1" s="1"/>
  <c r="C30" i="1"/>
  <c r="D30" i="1" s="1"/>
</calcChain>
</file>

<file path=xl/sharedStrings.xml><?xml version="1.0" encoding="utf-8"?>
<sst xmlns="http://schemas.openxmlformats.org/spreadsheetml/2006/main" count="22" uniqueCount="16">
  <si>
    <t>Hits</t>
  </si>
  <si>
    <t>Dates</t>
  </si>
  <si>
    <t>Linear</t>
  </si>
  <si>
    <t>Decay</t>
  </si>
  <si>
    <t>Offset</t>
  </si>
  <si>
    <t>Scale</t>
  </si>
  <si>
    <t>Value</t>
  </si>
  <si>
    <t>Actual</t>
  </si>
  <si>
    <t>Constants</t>
  </si>
  <si>
    <t>Hit Boost</t>
  </si>
  <si>
    <t>Origin</t>
  </si>
  <si>
    <t>Shape</t>
  </si>
  <si>
    <t>Minimum</t>
  </si>
  <si>
    <t>Date</t>
  </si>
  <si>
    <t>Age</t>
  </si>
  <si>
    <t>Offset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</si>
</sst>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</cellStyleXfs>
  <cellXfs count="14">
    <xf numFmtId="0" fontId="0" fillId="0" borderId="0" xfId="0"/>
    <xf numFmtId="14" fontId="0" fillId="0" borderId="0" xfId="0" applyNumberFormat="1"/>
    <xf numFmtId="0" fontId="3" fillId="0" borderId="3" xfId="0" applyFont="1" applyBorder="1"/>
    <xf numFmtId="2" fontId="4" fillId="2" borderId="3" xfId="2" applyNumberFormat="1" applyFont="1" applyBorder="1"/>
    <xf numFmtId="0" fontId="5" fillId="0" borderId="3" xfId="0" applyFont="1" applyBorder="1"/>
    <xf numFmtId="0" fontId="6" fillId="0" borderId="3" xfId="1" applyFont="1" applyBorder="1" applyAlignment="1">
      <alignment horizontal="center"/>
    </xf>
    <xf numFmtId="14" fontId="4" fillId="2" borderId="3" xfId="2" applyNumberFormat="1" applyFont="1" applyBorder="1"/>
    <xf numFmtId="14" fontId="3" fillId="0" borderId="3" xfId="0" applyNumberFormat="1" applyFont="1" applyBorder="1"/>
    <xf numFmtId="0" fontId="7" fillId="0" borderId="0" xfId="0" applyFont="1" applyFill="1" applyBorder="1"/>
    <xf numFmtId="0" fontId="8" fillId="0" borderId="0" xfId="0" applyFont="1"/>
    <xf numFmtId="2" fontId="8" fillId="0" borderId="0" xfId="0" applyNumberFormat="1" applyFont="1"/>
    <xf numFmtId="11" fontId="8" fillId="0" borderId="0" xfId="0" applyNumberFormat="1" applyFont="1"/>
    <xf numFmtId="14" fontId="8" fillId="0" borderId="0" xfId="0" applyNumberFormat="1" applyFont="1"/>
    <xf numFmtId="1" fontId="8" fillId="0" borderId="0" xfId="0" applyNumberFormat="1" applyFont="1"/>
  </cellXfs>
  <cellStyles count="3">
    <cellStyle name="Calculation" xfId="2" builtinId="22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Hit Boost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2541666666666668"/>
          <c:w val="0.87755796150481191"/>
          <c:h val="0.7430865412656750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HitBoost!$D$6</c:f>
              <c:strCache>
                <c:ptCount val="1"/>
                <c:pt idx="0">
                  <c:v>Hit Boost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HitBoost!$A$7:$A$109</c:f>
              <c:numCache>
                <c:formatCode>General</c:formatCode>
                <c:ptCount val="103"/>
                <c:pt idx="0">
                  <c:v>-2</c:v>
                </c:pt>
                <c:pt idx="1">
                  <c:v>-1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60</c:v>
                </c:pt>
                <c:pt idx="63">
                  <c:v>61</c:v>
                </c:pt>
                <c:pt idx="64">
                  <c:v>62</c:v>
                </c:pt>
                <c:pt idx="65">
                  <c:v>63</c:v>
                </c:pt>
                <c:pt idx="66">
                  <c:v>64</c:v>
                </c:pt>
                <c:pt idx="67">
                  <c:v>65</c:v>
                </c:pt>
                <c:pt idx="68">
                  <c:v>66</c:v>
                </c:pt>
                <c:pt idx="69">
                  <c:v>67</c:v>
                </c:pt>
                <c:pt idx="70">
                  <c:v>68</c:v>
                </c:pt>
                <c:pt idx="71">
                  <c:v>69</c:v>
                </c:pt>
                <c:pt idx="72">
                  <c:v>70</c:v>
                </c:pt>
                <c:pt idx="73">
                  <c:v>71</c:v>
                </c:pt>
                <c:pt idx="74">
                  <c:v>72</c:v>
                </c:pt>
                <c:pt idx="75">
                  <c:v>73</c:v>
                </c:pt>
                <c:pt idx="76">
                  <c:v>74</c:v>
                </c:pt>
                <c:pt idx="77">
                  <c:v>75</c:v>
                </c:pt>
                <c:pt idx="78">
                  <c:v>76</c:v>
                </c:pt>
                <c:pt idx="79">
                  <c:v>77</c:v>
                </c:pt>
                <c:pt idx="80">
                  <c:v>78</c:v>
                </c:pt>
                <c:pt idx="81">
                  <c:v>79</c:v>
                </c:pt>
                <c:pt idx="82">
                  <c:v>80</c:v>
                </c:pt>
                <c:pt idx="83">
                  <c:v>81</c:v>
                </c:pt>
                <c:pt idx="84">
                  <c:v>82</c:v>
                </c:pt>
                <c:pt idx="85">
                  <c:v>83</c:v>
                </c:pt>
                <c:pt idx="86">
                  <c:v>84</c:v>
                </c:pt>
                <c:pt idx="87">
                  <c:v>85</c:v>
                </c:pt>
                <c:pt idx="88">
                  <c:v>86</c:v>
                </c:pt>
                <c:pt idx="89">
                  <c:v>87</c:v>
                </c:pt>
                <c:pt idx="90">
                  <c:v>88</c:v>
                </c:pt>
                <c:pt idx="91">
                  <c:v>89</c:v>
                </c:pt>
                <c:pt idx="92">
                  <c:v>90</c:v>
                </c:pt>
                <c:pt idx="93">
                  <c:v>91</c:v>
                </c:pt>
                <c:pt idx="94">
                  <c:v>92</c:v>
                </c:pt>
                <c:pt idx="95">
                  <c:v>93</c:v>
                </c:pt>
                <c:pt idx="96">
                  <c:v>94</c:v>
                </c:pt>
                <c:pt idx="97">
                  <c:v>95</c:v>
                </c:pt>
                <c:pt idx="98">
                  <c:v>96</c:v>
                </c:pt>
                <c:pt idx="99">
                  <c:v>97</c:v>
                </c:pt>
                <c:pt idx="100">
                  <c:v>98</c:v>
                </c:pt>
                <c:pt idx="101">
                  <c:v>99</c:v>
                </c:pt>
                <c:pt idx="102">
                  <c:v>100</c:v>
                </c:pt>
              </c:numCache>
            </c:numRef>
          </c:xVal>
          <c:yVal>
            <c:numRef>
              <c:f>HitBoost!$D$7:$D$109</c:f>
              <c:numCache>
                <c:formatCode>General</c:formatCode>
                <c:ptCount val="10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1.0669670084631926</c:v>
                </c:pt>
                <c:pt idx="4">
                  <c:v>1.1294494367038759</c:v>
                </c:pt>
                <c:pt idx="5">
                  <c:v>1.1877476036437644</c:v>
                </c:pt>
                <c:pt idx="6">
                  <c:v>1.242141716744801</c:v>
                </c:pt>
                <c:pt idx="7">
                  <c:v>1.2928932188134525</c:v>
                </c:pt>
                <c:pt idx="8">
                  <c:v>1.3402460446135529</c:v>
                </c:pt>
                <c:pt idx="9">
                  <c:v>1.384427793327542</c:v>
                </c:pt>
                <c:pt idx="10">
                  <c:v>1.4256508225014826</c:v>
                </c:pt>
                <c:pt idx="11">
                  <c:v>1.4641132687318534</c:v>
                </c:pt>
                <c:pt idx="12">
                  <c:v>1.5</c:v>
                </c:pt>
                <c:pt idx="13">
                  <c:v>1.5334835042315964</c:v>
                </c:pt>
                <c:pt idx="14">
                  <c:v>1.5647247183519379</c:v>
                </c:pt>
                <c:pt idx="15">
                  <c:v>1.5938738018218823</c:v>
                </c:pt>
                <c:pt idx="16">
                  <c:v>1.6210708583724005</c:v>
                </c:pt>
                <c:pt idx="17">
                  <c:v>1.6464466094067263</c:v>
                </c:pt>
                <c:pt idx="18">
                  <c:v>1.6701230223067765</c:v>
                </c:pt>
                <c:pt idx="19">
                  <c:v>1.692213896663771</c:v>
                </c:pt>
                <c:pt idx="20">
                  <c:v>1.7128254112507413</c:v>
                </c:pt>
                <c:pt idx="21">
                  <c:v>1.7320566343659267</c:v>
                </c:pt>
                <c:pt idx="22">
                  <c:v>1.75</c:v>
                </c:pt>
                <c:pt idx="23">
                  <c:v>1.7667417521157982</c:v>
                </c:pt>
                <c:pt idx="24">
                  <c:v>1.782362359175969</c:v>
                </c:pt>
                <c:pt idx="25">
                  <c:v>1.796936900910941</c:v>
                </c:pt>
                <c:pt idx="26">
                  <c:v>1.8105354291862001</c:v>
                </c:pt>
                <c:pt idx="27">
                  <c:v>1.823223304703363</c:v>
                </c:pt>
                <c:pt idx="28">
                  <c:v>1.8350615111533881</c:v>
                </c:pt>
                <c:pt idx="29">
                  <c:v>1.8461069483318855</c:v>
                </c:pt>
                <c:pt idx="30">
                  <c:v>1.8564127056253708</c:v>
                </c:pt>
                <c:pt idx="31">
                  <c:v>1.8660283171829635</c:v>
                </c:pt>
                <c:pt idx="32">
                  <c:v>1.875</c:v>
                </c:pt>
                <c:pt idx="33">
                  <c:v>1.8833708760578991</c:v>
                </c:pt>
                <c:pt idx="34">
                  <c:v>1.8911811795879845</c:v>
                </c:pt>
                <c:pt idx="35">
                  <c:v>1.8984684504554705</c:v>
                </c:pt>
                <c:pt idx="36">
                  <c:v>1.9052677145931001</c:v>
                </c:pt>
                <c:pt idx="37">
                  <c:v>1.9116116523516815</c:v>
                </c:pt>
                <c:pt idx="38">
                  <c:v>1.9175307555766941</c:v>
                </c:pt>
                <c:pt idx="39">
                  <c:v>1.9230534741659429</c:v>
                </c:pt>
                <c:pt idx="40">
                  <c:v>1.9282063528126852</c:v>
                </c:pt>
                <c:pt idx="41">
                  <c:v>1.9330141585914817</c:v>
                </c:pt>
                <c:pt idx="42">
                  <c:v>1.9375</c:v>
                </c:pt>
                <c:pt idx="43">
                  <c:v>1.9416854380289497</c:v>
                </c:pt>
                <c:pt idx="44">
                  <c:v>1.9455905897939922</c:v>
                </c:pt>
                <c:pt idx="45">
                  <c:v>1.9492342252277353</c:v>
                </c:pt>
                <c:pt idx="46">
                  <c:v>1.95263385729655</c:v>
                </c:pt>
                <c:pt idx="47">
                  <c:v>1.9558058261758409</c:v>
                </c:pt>
                <c:pt idx="48">
                  <c:v>1.9587653777883469</c:v>
                </c:pt>
                <c:pt idx="49">
                  <c:v>1.9615267370829712</c:v>
                </c:pt>
                <c:pt idx="50">
                  <c:v>1.9641031764063426</c:v>
                </c:pt>
                <c:pt idx="51">
                  <c:v>1.9665070792957409</c:v>
                </c:pt>
                <c:pt idx="52">
                  <c:v>1.96875</c:v>
                </c:pt>
                <c:pt idx="53">
                  <c:v>1.9708427190144748</c:v>
                </c:pt>
                <c:pt idx="54">
                  <c:v>1.9727952948969962</c:v>
                </c:pt>
                <c:pt idx="55">
                  <c:v>1.9746171126138676</c:v>
                </c:pt>
                <c:pt idx="56">
                  <c:v>1.9763169286482749</c:v>
                </c:pt>
                <c:pt idx="57">
                  <c:v>1.9779029130879204</c:v>
                </c:pt>
                <c:pt idx="58">
                  <c:v>1.9793826888941735</c:v>
                </c:pt>
                <c:pt idx="59">
                  <c:v>1.9807633685414858</c:v>
                </c:pt>
                <c:pt idx="60">
                  <c:v>1.9820515882031713</c:v>
                </c:pt>
                <c:pt idx="61">
                  <c:v>1.9832535396478703</c:v>
                </c:pt>
                <c:pt idx="62">
                  <c:v>1.984375</c:v>
                </c:pt>
                <c:pt idx="63">
                  <c:v>1.9854213595072374</c:v>
                </c:pt>
                <c:pt idx="64">
                  <c:v>1.9863976474484981</c:v>
                </c:pt>
                <c:pt idx="65">
                  <c:v>1.9873085563069339</c:v>
                </c:pt>
                <c:pt idx="66">
                  <c:v>1.9881584643241377</c:v>
                </c:pt>
                <c:pt idx="67">
                  <c:v>1.9889514565439601</c:v>
                </c:pt>
                <c:pt idx="68">
                  <c:v>1.9896913444470867</c:v>
                </c:pt>
                <c:pt idx="69">
                  <c:v>1.9903816842707429</c:v>
                </c:pt>
                <c:pt idx="70">
                  <c:v>1.9910257941015856</c:v>
                </c:pt>
                <c:pt idx="71">
                  <c:v>1.9916267698239352</c:v>
                </c:pt>
                <c:pt idx="72">
                  <c:v>1.9921875</c:v>
                </c:pt>
                <c:pt idx="73">
                  <c:v>1.9927106797536187</c:v>
                </c:pt>
                <c:pt idx="74">
                  <c:v>1.9931988237242491</c:v>
                </c:pt>
                <c:pt idx="75">
                  <c:v>1.993654278153467</c:v>
                </c:pt>
                <c:pt idx="76">
                  <c:v>1.9940792321620688</c:v>
                </c:pt>
                <c:pt idx="77">
                  <c:v>1.9944757282719801</c:v>
                </c:pt>
                <c:pt idx="78">
                  <c:v>1.9948456722235433</c:v>
                </c:pt>
                <c:pt idx="79">
                  <c:v>1.9951908421353715</c:v>
                </c:pt>
                <c:pt idx="80">
                  <c:v>1.9955128970507929</c:v>
                </c:pt>
                <c:pt idx="81">
                  <c:v>1.9958133849119677</c:v>
                </c:pt>
                <c:pt idx="82">
                  <c:v>1.99609375</c:v>
                </c:pt>
                <c:pt idx="83">
                  <c:v>1.9963553398768092</c:v>
                </c:pt>
                <c:pt idx="84">
                  <c:v>1.9965994118621246</c:v>
                </c:pt>
                <c:pt idx="85">
                  <c:v>1.9968271390767334</c:v>
                </c:pt>
                <c:pt idx="86">
                  <c:v>1.9970396160810344</c:v>
                </c:pt>
                <c:pt idx="87">
                  <c:v>1.99723786413599</c:v>
                </c:pt>
                <c:pt idx="88">
                  <c:v>1.9974228361117716</c:v>
                </c:pt>
                <c:pt idx="89">
                  <c:v>1.9975954210676856</c:v>
                </c:pt>
                <c:pt idx="90">
                  <c:v>1.9977564485253965</c:v>
                </c:pt>
                <c:pt idx="91">
                  <c:v>1.9979066924559838</c:v>
                </c:pt>
                <c:pt idx="92">
                  <c:v>1.998046875</c:v>
                </c:pt>
                <c:pt idx="93">
                  <c:v>1.9981776699384046</c:v>
                </c:pt>
                <c:pt idx="94">
                  <c:v>1.9982997059310623</c:v>
                </c:pt>
                <c:pt idx="95">
                  <c:v>1.9984135695383667</c:v>
                </c:pt>
                <c:pt idx="96">
                  <c:v>1.9985198080405171</c:v>
                </c:pt>
                <c:pt idx="97">
                  <c:v>1.998618932067995</c:v>
                </c:pt>
                <c:pt idx="98">
                  <c:v>1.9987114180558858</c:v>
                </c:pt>
                <c:pt idx="99">
                  <c:v>1.9987977105338428</c:v>
                </c:pt>
                <c:pt idx="100">
                  <c:v>1.9988782242626981</c:v>
                </c:pt>
                <c:pt idx="101">
                  <c:v>1.9989533462279918</c:v>
                </c:pt>
                <c:pt idx="102">
                  <c:v>1.9990234375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6886000"/>
        <c:axId val="796887568"/>
      </c:scatterChart>
      <c:valAx>
        <c:axId val="796886000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Hits</a:t>
                </a:r>
              </a:p>
            </c:rich>
          </c:tx>
          <c:layout>
            <c:manualLayout>
              <c:xMode val="edge"/>
              <c:yMode val="edge"/>
              <c:x val="0.48140857392825898"/>
              <c:y val="0.9157174103237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6887568"/>
        <c:crosses val="autoZero"/>
        <c:crossBetween val="midCat"/>
      </c:valAx>
      <c:valAx>
        <c:axId val="796887568"/>
        <c:scaling>
          <c:orientation val="minMax"/>
          <c:max val="2.1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6886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Decay</a:t>
            </a:r>
            <a:r>
              <a:rPr lang="en-US" sz="1200" baseline="0"/>
              <a:t> </a:t>
            </a:r>
            <a:endParaRPr lang="en-US" sz="1200"/>
          </a:p>
        </c:rich>
      </c:tx>
      <c:layout>
        <c:manualLayout>
          <c:xMode val="edge"/>
          <c:yMode val="edge"/>
          <c:x val="0.43783006535947711"/>
          <c:y val="5.76434277414669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57742584213172E-2"/>
          <c:y val="0.1161574074074074"/>
          <c:w val="0.87843011563599815"/>
          <c:h val="0.6946114742193172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Decay!$D$9</c:f>
              <c:strCache>
                <c:ptCount val="1"/>
                <c:pt idx="0">
                  <c:v>Decay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Decay!$B$10:$B$112</c:f>
              <c:numCache>
                <c:formatCode>0</c:formatCode>
                <c:ptCount val="103"/>
                <c:pt idx="0">
                  <c:v>-2</c:v>
                </c:pt>
                <c:pt idx="1">
                  <c:v>-1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60</c:v>
                </c:pt>
                <c:pt idx="63">
                  <c:v>61</c:v>
                </c:pt>
                <c:pt idx="64">
                  <c:v>62</c:v>
                </c:pt>
                <c:pt idx="65">
                  <c:v>63</c:v>
                </c:pt>
                <c:pt idx="66">
                  <c:v>64</c:v>
                </c:pt>
                <c:pt idx="67">
                  <c:v>65</c:v>
                </c:pt>
                <c:pt idx="68">
                  <c:v>66</c:v>
                </c:pt>
                <c:pt idx="69">
                  <c:v>67</c:v>
                </c:pt>
                <c:pt idx="70">
                  <c:v>68</c:v>
                </c:pt>
                <c:pt idx="71">
                  <c:v>69</c:v>
                </c:pt>
                <c:pt idx="72">
                  <c:v>70</c:v>
                </c:pt>
                <c:pt idx="73">
                  <c:v>71</c:v>
                </c:pt>
                <c:pt idx="74">
                  <c:v>72</c:v>
                </c:pt>
                <c:pt idx="75">
                  <c:v>73</c:v>
                </c:pt>
                <c:pt idx="76">
                  <c:v>74</c:v>
                </c:pt>
                <c:pt idx="77">
                  <c:v>75</c:v>
                </c:pt>
                <c:pt idx="78">
                  <c:v>76</c:v>
                </c:pt>
                <c:pt idx="79">
                  <c:v>77</c:v>
                </c:pt>
                <c:pt idx="80">
                  <c:v>78</c:v>
                </c:pt>
                <c:pt idx="81">
                  <c:v>79</c:v>
                </c:pt>
                <c:pt idx="82">
                  <c:v>80</c:v>
                </c:pt>
                <c:pt idx="83">
                  <c:v>81</c:v>
                </c:pt>
                <c:pt idx="84">
                  <c:v>82</c:v>
                </c:pt>
                <c:pt idx="85">
                  <c:v>83</c:v>
                </c:pt>
                <c:pt idx="86">
                  <c:v>84</c:v>
                </c:pt>
                <c:pt idx="87">
                  <c:v>85</c:v>
                </c:pt>
                <c:pt idx="88">
                  <c:v>86</c:v>
                </c:pt>
                <c:pt idx="89">
                  <c:v>87</c:v>
                </c:pt>
                <c:pt idx="90">
                  <c:v>88</c:v>
                </c:pt>
                <c:pt idx="91">
                  <c:v>89</c:v>
                </c:pt>
                <c:pt idx="92">
                  <c:v>90</c:v>
                </c:pt>
                <c:pt idx="93">
                  <c:v>91</c:v>
                </c:pt>
                <c:pt idx="94">
                  <c:v>92</c:v>
                </c:pt>
                <c:pt idx="95">
                  <c:v>93</c:v>
                </c:pt>
                <c:pt idx="96">
                  <c:v>94</c:v>
                </c:pt>
                <c:pt idx="97">
                  <c:v>95</c:v>
                </c:pt>
                <c:pt idx="98">
                  <c:v>96</c:v>
                </c:pt>
                <c:pt idx="99">
                  <c:v>97</c:v>
                </c:pt>
                <c:pt idx="100">
                  <c:v>98</c:v>
                </c:pt>
                <c:pt idx="101">
                  <c:v>99</c:v>
                </c:pt>
                <c:pt idx="102">
                  <c:v>100</c:v>
                </c:pt>
              </c:numCache>
            </c:numRef>
          </c:xVal>
          <c:yVal>
            <c:numRef>
              <c:f>Decay!$D$10:$D$112</c:f>
              <c:numCache>
                <c:formatCode>General</c:formatCode>
                <c:ptCount val="10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0.97274906313987652</c:v>
                </c:pt>
                <c:pt idx="4">
                  <c:v>0.94642639322944588</c:v>
                </c:pt>
                <c:pt idx="5">
                  <c:v>0.9210003700886642</c:v>
                </c:pt>
                <c:pt idx="6">
                  <c:v>0.89644045063689926</c:v>
                </c:pt>
                <c:pt idx="7">
                  <c:v>0.87271713220297165</c:v>
                </c:pt>
                <c:pt idx="8">
                  <c:v>0.84980191708498842</c:v>
                </c:pt>
                <c:pt idx="9">
                  <c:v>0.82766727831740061</c:v>
                </c:pt>
                <c:pt idx="10">
                  <c:v>0.80628662660415928</c:v>
                </c:pt>
                <c:pt idx="11">
                  <c:v>0.78563427837825017</c:v>
                </c:pt>
                <c:pt idx="12">
                  <c:v>0.76568542494923819</c:v>
                </c:pt>
                <c:pt idx="13">
                  <c:v>0.74641610270175818</c:v>
                </c:pt>
                <c:pt idx="14">
                  <c:v>0.72780316430915781</c:v>
                </c:pt>
                <c:pt idx="15">
                  <c:v>0.70982425092770485</c:v>
                </c:pt>
                <c:pt idx="16">
                  <c:v>0.69245776533796655</c:v>
                </c:pt>
                <c:pt idx="17">
                  <c:v>0.67568284600108841</c:v>
                </c:pt>
                <c:pt idx="18">
                  <c:v>0.65947934199881408</c:v>
                </c:pt>
                <c:pt idx="19">
                  <c:v>0.64382778882713798</c:v>
                </c:pt>
                <c:pt idx="20">
                  <c:v>0.62870938501451734</c:v>
                </c:pt>
                <c:pt idx="21">
                  <c:v>0.61410596953655106</c:v>
                </c:pt>
                <c:pt idx="22">
                  <c:v>0.60000000000000009</c:v>
                </c:pt>
                <c:pt idx="23">
                  <c:v>0.58637453156993824</c:v>
                </c:pt>
                <c:pt idx="24">
                  <c:v>0.57321319661472292</c:v>
                </c:pt>
                <c:pt idx="25">
                  <c:v>0.56050018504433208</c:v>
                </c:pt>
                <c:pt idx="26">
                  <c:v>0.54822022531844961</c:v>
                </c:pt>
                <c:pt idx="27">
                  <c:v>0.5363585661014858</c:v>
                </c:pt>
                <c:pt idx="28">
                  <c:v>0.52490095854249419</c:v>
                </c:pt>
                <c:pt idx="29">
                  <c:v>0.51383363915870039</c:v>
                </c:pt>
                <c:pt idx="30">
                  <c:v>0.50314331330207973</c:v>
                </c:pt>
                <c:pt idx="31">
                  <c:v>0.49281713918912518</c:v>
                </c:pt>
                <c:pt idx="32">
                  <c:v>0.48284271247461907</c:v>
                </c:pt>
                <c:pt idx="33">
                  <c:v>0.47320805135087918</c:v>
                </c:pt>
                <c:pt idx="34">
                  <c:v>0.46390158215457888</c:v>
                </c:pt>
                <c:pt idx="35">
                  <c:v>0.45491212546385246</c:v>
                </c:pt>
                <c:pt idx="36">
                  <c:v>0.44622888266898331</c:v>
                </c:pt>
                <c:pt idx="37">
                  <c:v>0.43784142300054429</c:v>
                </c:pt>
                <c:pt idx="38">
                  <c:v>0.42973967099940702</c:v>
                </c:pt>
                <c:pt idx="39">
                  <c:v>0.42191389441356902</c:v>
                </c:pt>
                <c:pt idx="40">
                  <c:v>0.41435469250725865</c:v>
                </c:pt>
                <c:pt idx="41">
                  <c:v>0.40705298476827556</c:v>
                </c:pt>
                <c:pt idx="42">
                  <c:v>0.4</c:v>
                </c:pt>
                <c:pt idx="43">
                  <c:v>0.39318726578496921</c:v>
                </c:pt>
                <c:pt idx="44">
                  <c:v>0.38660659830736149</c:v>
                </c:pt>
                <c:pt idx="45">
                  <c:v>0.38025009252216607</c:v>
                </c:pt>
                <c:pt idx="46">
                  <c:v>0.37411011265922484</c:v>
                </c:pt>
                <c:pt idx="47">
                  <c:v>0.36817928305074293</c:v>
                </c:pt>
                <c:pt idx="48">
                  <c:v>0.36245047927124718</c:v>
                </c:pt>
                <c:pt idx="49">
                  <c:v>0.35691681957935018</c:v>
                </c:pt>
                <c:pt idx="50">
                  <c:v>0.35157165665103984</c:v>
                </c:pt>
                <c:pt idx="51">
                  <c:v>0.34640856959456257</c:v>
                </c:pt>
                <c:pt idx="52">
                  <c:v>0.34142135623730951</c:v>
                </c:pt>
                <c:pt idx="53">
                  <c:v>0.33660402567543957</c:v>
                </c:pt>
                <c:pt idx="54">
                  <c:v>0.33195079107728942</c:v>
                </c:pt>
                <c:pt idx="55">
                  <c:v>0.32745606273192629</c:v>
                </c:pt>
                <c:pt idx="56">
                  <c:v>0.32311444133449163</c:v>
                </c:pt>
                <c:pt idx="57">
                  <c:v>0.31892071150027212</c:v>
                </c:pt>
                <c:pt idx="58">
                  <c:v>0.31486983549970354</c:v>
                </c:pt>
                <c:pt idx="59">
                  <c:v>0.31095694720678452</c:v>
                </c:pt>
                <c:pt idx="60">
                  <c:v>0.30717734625362936</c:v>
                </c:pt>
                <c:pt idx="61">
                  <c:v>0.30352649238413776</c:v>
                </c:pt>
                <c:pt idx="62">
                  <c:v>0.30000000000000004</c:v>
                </c:pt>
                <c:pt idx="63">
                  <c:v>0.29659363289248458</c:v>
                </c:pt>
                <c:pt idx="64">
                  <c:v>0.29330329915368075</c:v>
                </c:pt>
                <c:pt idx="65">
                  <c:v>0.29012504626108304</c:v>
                </c:pt>
                <c:pt idx="66">
                  <c:v>0.28705505632961242</c:v>
                </c:pt>
                <c:pt idx="67">
                  <c:v>0.28408964152537147</c:v>
                </c:pt>
                <c:pt idx="68">
                  <c:v>0.28122523963562357</c:v>
                </c:pt>
                <c:pt idx="69">
                  <c:v>0.27845840978967512</c:v>
                </c:pt>
                <c:pt idx="70">
                  <c:v>0.2757858283255199</c:v>
                </c:pt>
                <c:pt idx="71">
                  <c:v>0.27320428479728132</c:v>
                </c:pt>
                <c:pt idx="72">
                  <c:v>0.27071067811865479</c:v>
                </c:pt>
                <c:pt idx="73">
                  <c:v>0.26830201283771982</c:v>
                </c:pt>
                <c:pt idx="74">
                  <c:v>0.26597539553864474</c:v>
                </c:pt>
                <c:pt idx="75">
                  <c:v>0.26372803136596312</c:v>
                </c:pt>
                <c:pt idx="76">
                  <c:v>0.26155722066724585</c:v>
                </c:pt>
                <c:pt idx="77">
                  <c:v>0.2594603557501361</c:v>
                </c:pt>
                <c:pt idx="78">
                  <c:v>0.25743491774985178</c:v>
                </c:pt>
                <c:pt idx="79">
                  <c:v>0.25547847360339226</c:v>
                </c:pt>
                <c:pt idx="80">
                  <c:v>0.25358867312681466</c:v>
                </c:pt>
                <c:pt idx="81">
                  <c:v>0.25176324619206891</c:v>
                </c:pt>
                <c:pt idx="82">
                  <c:v>0.25</c:v>
                </c:pt>
                <c:pt idx="83">
                  <c:v>0.2482968164462423</c:v>
                </c:pt>
                <c:pt idx="84">
                  <c:v>0.24665164957684041</c:v>
                </c:pt>
                <c:pt idx="85">
                  <c:v>0.2450625231305415</c:v>
                </c:pt>
                <c:pt idx="86">
                  <c:v>0.24352752816480622</c:v>
                </c:pt>
                <c:pt idx="87">
                  <c:v>0.24204482076268574</c:v>
                </c:pt>
                <c:pt idx="88">
                  <c:v>0.24061261981781179</c:v>
                </c:pt>
                <c:pt idx="89">
                  <c:v>0.23922920489483757</c:v>
                </c:pt>
                <c:pt idx="90">
                  <c:v>0.23789291416275998</c:v>
                </c:pt>
                <c:pt idx="91">
                  <c:v>0.23660214239864064</c:v>
                </c:pt>
                <c:pt idx="92">
                  <c:v>0.2353553390593274</c:v>
                </c:pt>
                <c:pt idx="93">
                  <c:v>0.23415100641885991</c:v>
                </c:pt>
                <c:pt idx="94">
                  <c:v>0.23298769776932238</c:v>
                </c:pt>
                <c:pt idx="95">
                  <c:v>0.23186401568298157</c:v>
                </c:pt>
                <c:pt idx="96">
                  <c:v>0.23077861033362293</c:v>
                </c:pt>
                <c:pt idx="97">
                  <c:v>0.22973017787506805</c:v>
                </c:pt>
                <c:pt idx="98">
                  <c:v>0.22871745887492589</c:v>
                </c:pt>
                <c:pt idx="99">
                  <c:v>0.22773923680169617</c:v>
                </c:pt>
                <c:pt idx="100">
                  <c:v>0.22679433656340733</c:v>
                </c:pt>
                <c:pt idx="101">
                  <c:v>0.22588162309603446</c:v>
                </c:pt>
                <c:pt idx="102">
                  <c:v>0.22500000000000001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6888744"/>
        <c:axId val="796882472"/>
      </c:scatterChart>
      <c:valAx>
        <c:axId val="796888744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 (distance from origin)</a:t>
                </a:r>
              </a:p>
            </c:rich>
          </c:tx>
          <c:layout>
            <c:manualLayout>
              <c:xMode val="edge"/>
              <c:yMode val="edge"/>
              <c:x val="0.34391994750656163"/>
              <c:y val="0.911087780694079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6882472"/>
        <c:crosses val="autoZero"/>
        <c:crossBetween val="midCat"/>
      </c:valAx>
      <c:valAx>
        <c:axId val="796882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6888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345056</xdr:colOff>
      <xdr:row>2</xdr:row>
      <xdr:rowOff>81951</xdr:rowOff>
    </xdr:from>
    <xdr:to>
      <xdr:col>10</xdr:col>
      <xdr:colOff>595222</xdr:colOff>
      <xdr:row>14</xdr:row>
      <xdr:rowOff>86265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25878</xdr:colOff>
      <xdr:row>1</xdr:row>
      <xdr:rowOff>168215</xdr:rowOff>
    </xdr:from>
    <xdr:to>
      <xdr:col>11</xdr:col>
      <xdr:colOff>277267</xdr:colOff>
      <xdr:row>13</xdr:row>
      <xdr:rowOff>42283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9"/>
  <sheetViews>
    <sheetView tabSelected="1" workbookViewId="0">
      <selection activeCell="B2" sqref="B2"/>
    </sheetView>
  </sheetViews>
  <sheetFormatPr defaultRowHeight="14.3" x14ac:dyDescent="0.25"/>
  <cols>
    <col min="2" max="2" width="10.125" bestFit="1" customWidth="1"/>
  </cols>
  <sheetData>
    <row r="1" spans="1:4" ht="17" x14ac:dyDescent="0.3">
      <c r="A1" s="4"/>
      <c r="B1" s="5" t="s">
        <v>6</v>
      </c>
      <c r="C1" s="5" t="s">
        <v>7</v>
      </c>
    </row>
    <row r="2" spans="1:4" ht="16.3" x14ac:dyDescent="0.3">
      <c r="A2" s="2" t="s">
        <v>4</v>
      </c>
      <c r="B2" s="2">
        <v>0</v>
      </c>
      <c r="C2" s="3">
        <f>MAX(0,MIN(1,B2))</f>
        <v>0</v>
      </c>
    </row>
    <row r="3" spans="1:4" ht="16.3" x14ac:dyDescent="0.3">
      <c r="A3" s="2" t="s">
        <v>5</v>
      </c>
      <c r="B3" s="2">
        <v>0.1</v>
      </c>
      <c r="C3" s="3">
        <f>MAX(0.000001,MIN(1000,B3))</f>
        <v>0.1</v>
      </c>
    </row>
    <row r="6" spans="1:4" ht="16.3" x14ac:dyDescent="0.3">
      <c r="A6" s="8" t="s">
        <v>0</v>
      </c>
      <c r="B6" s="8" t="s">
        <v>2</v>
      </c>
      <c r="C6" s="8" t="s">
        <v>3</v>
      </c>
      <c r="D6" s="8" t="s">
        <v>9</v>
      </c>
    </row>
    <row r="7" spans="1:4" x14ac:dyDescent="0.25">
      <c r="A7" s="9">
        <f>Data!A2</f>
        <v>-2</v>
      </c>
      <c r="B7" s="10">
        <f t="shared" ref="B7:B38" si="0">MAX(0,(A7/100)-OFFSET)</f>
        <v>0</v>
      </c>
      <c r="C7" s="11">
        <f t="shared" ref="C7:C38" si="1">1-EXP(B7*NEG_LN_2/SCALE)</f>
        <v>0</v>
      </c>
      <c r="D7" s="9">
        <f>MAX(1,MIN(2,1+(C7*1)))</f>
        <v>1</v>
      </c>
    </row>
    <row r="8" spans="1:4" x14ac:dyDescent="0.25">
      <c r="A8" s="9">
        <f>Data!A3</f>
        <v>-1</v>
      </c>
      <c r="B8" s="10">
        <f t="shared" si="0"/>
        <v>0</v>
      </c>
      <c r="C8" s="11">
        <f t="shared" si="1"/>
        <v>0</v>
      </c>
      <c r="D8" s="9">
        <f t="shared" ref="D8:D71" si="2">MAX(1,MIN(2,1+(C8*1)))</f>
        <v>1</v>
      </c>
    </row>
    <row r="9" spans="1:4" x14ac:dyDescent="0.25">
      <c r="A9" s="9">
        <f>Data!A4</f>
        <v>0</v>
      </c>
      <c r="B9" s="10">
        <f t="shared" si="0"/>
        <v>0</v>
      </c>
      <c r="C9" s="11">
        <f t="shared" si="1"/>
        <v>0</v>
      </c>
      <c r="D9" s="9">
        <f t="shared" si="2"/>
        <v>1</v>
      </c>
    </row>
    <row r="10" spans="1:4" x14ac:dyDescent="0.25">
      <c r="A10" s="9">
        <f>Data!A5</f>
        <v>1</v>
      </c>
      <c r="B10" s="10">
        <f t="shared" si="0"/>
        <v>0.01</v>
      </c>
      <c r="C10" s="11">
        <f t="shared" si="1"/>
        <v>6.696700846319259E-2</v>
      </c>
      <c r="D10" s="9">
        <f t="shared" si="2"/>
        <v>1.0669670084631926</v>
      </c>
    </row>
    <row r="11" spans="1:4" x14ac:dyDescent="0.25">
      <c r="A11" s="9">
        <f>Data!A6</f>
        <v>2</v>
      </c>
      <c r="B11" s="10">
        <f t="shared" si="0"/>
        <v>0.02</v>
      </c>
      <c r="C11" s="11">
        <f t="shared" si="1"/>
        <v>0.12944943670387588</v>
      </c>
      <c r="D11" s="9">
        <f t="shared" si="2"/>
        <v>1.1294494367038759</v>
      </c>
    </row>
    <row r="12" spans="1:4" x14ac:dyDescent="0.25">
      <c r="A12" s="9">
        <f>Data!A7</f>
        <v>3</v>
      </c>
      <c r="B12" s="10">
        <f t="shared" si="0"/>
        <v>0.03</v>
      </c>
      <c r="C12" s="11">
        <f t="shared" si="1"/>
        <v>0.18774760364376442</v>
      </c>
      <c r="D12" s="9">
        <f t="shared" si="2"/>
        <v>1.1877476036437644</v>
      </c>
    </row>
    <row r="13" spans="1:4" x14ac:dyDescent="0.25">
      <c r="A13" s="9">
        <f>Data!A8</f>
        <v>4</v>
      </c>
      <c r="B13" s="10">
        <f t="shared" si="0"/>
        <v>0.04</v>
      </c>
      <c r="C13" s="11">
        <f t="shared" si="1"/>
        <v>0.24214171674480089</v>
      </c>
      <c r="D13" s="9">
        <f t="shared" si="2"/>
        <v>1.242141716744801</v>
      </c>
    </row>
    <row r="14" spans="1:4" x14ac:dyDescent="0.25">
      <c r="A14" s="9">
        <f>Data!A9</f>
        <v>5</v>
      </c>
      <c r="B14" s="10">
        <f t="shared" si="0"/>
        <v>0.05</v>
      </c>
      <c r="C14" s="11">
        <f t="shared" si="1"/>
        <v>0.29289321881345243</v>
      </c>
      <c r="D14" s="9">
        <f t="shared" si="2"/>
        <v>1.2928932188134525</v>
      </c>
    </row>
    <row r="15" spans="1:4" x14ac:dyDescent="0.25">
      <c r="A15" s="9">
        <f>Data!A10</f>
        <v>6</v>
      </c>
      <c r="B15" s="10">
        <f t="shared" si="0"/>
        <v>0.06</v>
      </c>
      <c r="C15" s="11">
        <f t="shared" si="1"/>
        <v>0.34024604461355279</v>
      </c>
      <c r="D15" s="9">
        <f t="shared" si="2"/>
        <v>1.3402460446135529</v>
      </c>
    </row>
    <row r="16" spans="1:4" x14ac:dyDescent="0.25">
      <c r="A16" s="9">
        <f>Data!A11</f>
        <v>7</v>
      </c>
      <c r="B16" s="10">
        <f t="shared" si="0"/>
        <v>7.0000000000000007E-2</v>
      </c>
      <c r="C16" s="11">
        <f t="shared" si="1"/>
        <v>0.38442779332754184</v>
      </c>
      <c r="D16" s="9">
        <f t="shared" si="2"/>
        <v>1.384427793327542</v>
      </c>
    </row>
    <row r="17" spans="1:4" x14ac:dyDescent="0.25">
      <c r="A17" s="9">
        <f>Data!A12</f>
        <v>8</v>
      </c>
      <c r="B17" s="10">
        <f t="shared" si="0"/>
        <v>0.08</v>
      </c>
      <c r="C17" s="11">
        <f t="shared" si="1"/>
        <v>0.42565082250148245</v>
      </c>
      <c r="D17" s="9">
        <f t="shared" si="2"/>
        <v>1.4256508225014826</v>
      </c>
    </row>
    <row r="18" spans="1:4" x14ac:dyDescent="0.25">
      <c r="A18" s="9">
        <f>Data!A13</f>
        <v>9</v>
      </c>
      <c r="B18" s="10">
        <f t="shared" si="0"/>
        <v>0.09</v>
      </c>
      <c r="C18" s="11">
        <f t="shared" si="1"/>
        <v>0.46411326873185343</v>
      </c>
      <c r="D18" s="9">
        <f t="shared" si="2"/>
        <v>1.4641132687318534</v>
      </c>
    </row>
    <row r="19" spans="1:4" x14ac:dyDescent="0.25">
      <c r="A19" s="9">
        <f>Data!A14</f>
        <v>10</v>
      </c>
      <c r="B19" s="10">
        <f t="shared" si="0"/>
        <v>0.1</v>
      </c>
      <c r="C19" s="11">
        <f t="shared" si="1"/>
        <v>0.49999999999999989</v>
      </c>
      <c r="D19" s="9">
        <f t="shared" si="2"/>
        <v>1.5</v>
      </c>
    </row>
    <row r="20" spans="1:4" x14ac:dyDescent="0.25">
      <c r="A20" s="9">
        <f>Data!A15</f>
        <v>11</v>
      </c>
      <c r="B20" s="10">
        <f t="shared" si="0"/>
        <v>0.11</v>
      </c>
      <c r="C20" s="11">
        <f t="shared" si="1"/>
        <v>0.53348350423159629</v>
      </c>
      <c r="D20" s="9">
        <f t="shared" si="2"/>
        <v>1.5334835042315964</v>
      </c>
    </row>
    <row r="21" spans="1:4" x14ac:dyDescent="0.25">
      <c r="A21" s="9">
        <f>Data!A16</f>
        <v>12</v>
      </c>
      <c r="B21" s="10">
        <f t="shared" si="0"/>
        <v>0.12</v>
      </c>
      <c r="C21" s="11">
        <f t="shared" si="1"/>
        <v>0.56472471835193794</v>
      </c>
      <c r="D21" s="9">
        <f t="shared" si="2"/>
        <v>1.5647247183519379</v>
      </c>
    </row>
    <row r="22" spans="1:4" x14ac:dyDescent="0.25">
      <c r="A22" s="9">
        <f>Data!A17</f>
        <v>13</v>
      </c>
      <c r="B22" s="10">
        <f t="shared" si="0"/>
        <v>0.13</v>
      </c>
      <c r="C22" s="11">
        <f t="shared" si="1"/>
        <v>0.59387380182188232</v>
      </c>
      <c r="D22" s="9">
        <f t="shared" si="2"/>
        <v>1.5938738018218823</v>
      </c>
    </row>
    <row r="23" spans="1:4" x14ac:dyDescent="0.25">
      <c r="A23" s="9">
        <f>Data!A18</f>
        <v>14</v>
      </c>
      <c r="B23" s="10">
        <f t="shared" si="0"/>
        <v>0.14000000000000001</v>
      </c>
      <c r="C23" s="11">
        <f t="shared" si="1"/>
        <v>0.6210708583724005</v>
      </c>
      <c r="D23" s="9">
        <f t="shared" si="2"/>
        <v>1.6210708583724005</v>
      </c>
    </row>
    <row r="24" spans="1:4" x14ac:dyDescent="0.25">
      <c r="A24" s="9">
        <f>Data!A19</f>
        <v>15</v>
      </c>
      <c r="B24" s="10">
        <f t="shared" si="0"/>
        <v>0.15</v>
      </c>
      <c r="C24" s="11">
        <f t="shared" si="1"/>
        <v>0.64644660940672627</v>
      </c>
      <c r="D24" s="9">
        <f t="shared" si="2"/>
        <v>1.6464466094067263</v>
      </c>
    </row>
    <row r="25" spans="1:4" x14ac:dyDescent="0.25">
      <c r="A25" s="9">
        <f>Data!A20</f>
        <v>16</v>
      </c>
      <c r="B25" s="10">
        <f t="shared" si="0"/>
        <v>0.16</v>
      </c>
      <c r="C25" s="11">
        <f t="shared" si="1"/>
        <v>0.67012302230677645</v>
      </c>
      <c r="D25" s="9">
        <f t="shared" si="2"/>
        <v>1.6701230223067765</v>
      </c>
    </row>
    <row r="26" spans="1:4" x14ac:dyDescent="0.25">
      <c r="A26" s="9">
        <f>Data!A21</f>
        <v>17</v>
      </c>
      <c r="B26" s="10">
        <f t="shared" si="0"/>
        <v>0.17</v>
      </c>
      <c r="C26" s="11">
        <f t="shared" si="1"/>
        <v>0.69221389666377098</v>
      </c>
      <c r="D26" s="9">
        <f t="shared" si="2"/>
        <v>1.692213896663771</v>
      </c>
    </row>
    <row r="27" spans="1:4" x14ac:dyDescent="0.25">
      <c r="A27" s="9">
        <f>Data!A22</f>
        <v>18</v>
      </c>
      <c r="B27" s="10">
        <f t="shared" si="0"/>
        <v>0.18</v>
      </c>
      <c r="C27" s="11">
        <f t="shared" si="1"/>
        <v>0.71282541125074128</v>
      </c>
      <c r="D27" s="9">
        <f t="shared" si="2"/>
        <v>1.7128254112507413</v>
      </c>
    </row>
    <row r="28" spans="1:4" x14ac:dyDescent="0.25">
      <c r="A28" s="9">
        <f>Data!A23</f>
        <v>19</v>
      </c>
      <c r="B28" s="10">
        <f t="shared" si="0"/>
        <v>0.19</v>
      </c>
      <c r="C28" s="11">
        <f t="shared" si="1"/>
        <v>0.73205663436592672</v>
      </c>
      <c r="D28" s="9">
        <f t="shared" si="2"/>
        <v>1.7320566343659267</v>
      </c>
    </row>
    <row r="29" spans="1:4" x14ac:dyDescent="0.25">
      <c r="A29" s="9">
        <f>Data!A24</f>
        <v>20</v>
      </c>
      <c r="B29" s="10">
        <f t="shared" si="0"/>
        <v>0.2</v>
      </c>
      <c r="C29" s="11">
        <f t="shared" si="1"/>
        <v>0.75</v>
      </c>
      <c r="D29" s="9">
        <f t="shared" si="2"/>
        <v>1.75</v>
      </c>
    </row>
    <row r="30" spans="1:4" x14ac:dyDescent="0.25">
      <c r="A30" s="9">
        <f>Data!A25</f>
        <v>21</v>
      </c>
      <c r="B30" s="10">
        <f t="shared" si="0"/>
        <v>0.21</v>
      </c>
      <c r="C30" s="11">
        <f t="shared" si="1"/>
        <v>0.76674175211579809</v>
      </c>
      <c r="D30" s="9">
        <f t="shared" si="2"/>
        <v>1.7667417521157982</v>
      </c>
    </row>
    <row r="31" spans="1:4" x14ac:dyDescent="0.25">
      <c r="A31" s="9">
        <f>Data!A26</f>
        <v>22</v>
      </c>
      <c r="B31" s="10">
        <f t="shared" si="0"/>
        <v>0.22</v>
      </c>
      <c r="C31" s="11">
        <f t="shared" si="1"/>
        <v>0.78236235917596897</v>
      </c>
      <c r="D31" s="9">
        <f t="shared" si="2"/>
        <v>1.782362359175969</v>
      </c>
    </row>
    <row r="32" spans="1:4" x14ac:dyDescent="0.25">
      <c r="A32" s="9">
        <f>Data!A27</f>
        <v>23</v>
      </c>
      <c r="B32" s="10">
        <f t="shared" si="0"/>
        <v>0.23</v>
      </c>
      <c r="C32" s="11">
        <f t="shared" si="1"/>
        <v>0.79693690091094105</v>
      </c>
      <c r="D32" s="9">
        <f t="shared" si="2"/>
        <v>1.796936900910941</v>
      </c>
    </row>
    <row r="33" spans="1:4" x14ac:dyDescent="0.25">
      <c r="A33" s="9">
        <f>Data!A28</f>
        <v>24</v>
      </c>
      <c r="B33" s="10">
        <f t="shared" si="0"/>
        <v>0.24</v>
      </c>
      <c r="C33" s="11">
        <f t="shared" si="1"/>
        <v>0.81053542918620014</v>
      </c>
      <c r="D33" s="9">
        <f t="shared" si="2"/>
        <v>1.8105354291862001</v>
      </c>
    </row>
    <row r="34" spans="1:4" x14ac:dyDescent="0.25">
      <c r="A34" s="9">
        <f>Data!A29</f>
        <v>25</v>
      </c>
      <c r="B34" s="10">
        <f t="shared" si="0"/>
        <v>0.25</v>
      </c>
      <c r="C34" s="11">
        <f t="shared" si="1"/>
        <v>0.82322330470336302</v>
      </c>
      <c r="D34" s="9">
        <f t="shared" si="2"/>
        <v>1.823223304703363</v>
      </c>
    </row>
    <row r="35" spans="1:4" x14ac:dyDescent="0.25">
      <c r="A35" s="9">
        <f>Data!A30</f>
        <v>26</v>
      </c>
      <c r="B35" s="10">
        <f t="shared" si="0"/>
        <v>0.26</v>
      </c>
      <c r="C35" s="11">
        <f t="shared" si="1"/>
        <v>0.83506151115338823</v>
      </c>
      <c r="D35" s="9">
        <f t="shared" si="2"/>
        <v>1.8350615111533881</v>
      </c>
    </row>
    <row r="36" spans="1:4" x14ac:dyDescent="0.25">
      <c r="A36" s="9">
        <f>Data!A31</f>
        <v>27</v>
      </c>
      <c r="B36" s="10">
        <f t="shared" si="0"/>
        <v>0.27</v>
      </c>
      <c r="C36" s="11">
        <f t="shared" si="1"/>
        <v>0.84610694833188549</v>
      </c>
      <c r="D36" s="9">
        <f t="shared" si="2"/>
        <v>1.8461069483318855</v>
      </c>
    </row>
    <row r="37" spans="1:4" x14ac:dyDescent="0.25">
      <c r="A37" s="9">
        <f>Data!A32</f>
        <v>28</v>
      </c>
      <c r="B37" s="10">
        <f t="shared" si="0"/>
        <v>0.28000000000000003</v>
      </c>
      <c r="C37" s="11">
        <f t="shared" si="1"/>
        <v>0.85641270562537064</v>
      </c>
      <c r="D37" s="9">
        <f t="shared" si="2"/>
        <v>1.8564127056253708</v>
      </c>
    </row>
    <row r="38" spans="1:4" x14ac:dyDescent="0.25">
      <c r="A38" s="9">
        <f>Data!A33</f>
        <v>29</v>
      </c>
      <c r="B38" s="10">
        <f t="shared" si="0"/>
        <v>0.28999999999999998</v>
      </c>
      <c r="C38" s="11">
        <f t="shared" si="1"/>
        <v>0.86602831718296336</v>
      </c>
      <c r="D38" s="9">
        <f t="shared" si="2"/>
        <v>1.8660283171829635</v>
      </c>
    </row>
    <row r="39" spans="1:4" x14ac:dyDescent="0.25">
      <c r="A39" s="9">
        <f>Data!A34</f>
        <v>30</v>
      </c>
      <c r="B39" s="10">
        <f t="shared" ref="B39:B70" si="3">MAX(0,(A39/100)-OFFSET)</f>
        <v>0.3</v>
      </c>
      <c r="C39" s="11">
        <f t="shared" ref="C39:C70" si="4">1-EXP(B39*NEG_LN_2/SCALE)</f>
        <v>0.875</v>
      </c>
      <c r="D39" s="9">
        <f t="shared" si="2"/>
        <v>1.875</v>
      </c>
    </row>
    <row r="40" spans="1:4" x14ac:dyDescent="0.25">
      <c r="A40" s="9">
        <f>Data!A35</f>
        <v>31</v>
      </c>
      <c r="B40" s="10">
        <f t="shared" si="3"/>
        <v>0.31</v>
      </c>
      <c r="C40" s="11">
        <f t="shared" si="4"/>
        <v>0.8833708760578991</v>
      </c>
      <c r="D40" s="9">
        <f t="shared" si="2"/>
        <v>1.8833708760578991</v>
      </c>
    </row>
    <row r="41" spans="1:4" x14ac:dyDescent="0.25">
      <c r="A41" s="9">
        <f>Data!A36</f>
        <v>32</v>
      </c>
      <c r="B41" s="10">
        <f t="shared" si="3"/>
        <v>0.32</v>
      </c>
      <c r="C41" s="11">
        <f t="shared" si="4"/>
        <v>0.89118117958798448</v>
      </c>
      <c r="D41" s="9">
        <f t="shared" si="2"/>
        <v>1.8911811795879845</v>
      </c>
    </row>
    <row r="42" spans="1:4" x14ac:dyDescent="0.25">
      <c r="A42" s="9">
        <f>Data!A37</f>
        <v>33</v>
      </c>
      <c r="B42" s="10">
        <f t="shared" si="3"/>
        <v>0.33</v>
      </c>
      <c r="C42" s="11">
        <f t="shared" si="4"/>
        <v>0.89846845045547052</v>
      </c>
      <c r="D42" s="9">
        <f t="shared" si="2"/>
        <v>1.8984684504554705</v>
      </c>
    </row>
    <row r="43" spans="1:4" x14ac:dyDescent="0.25">
      <c r="A43" s="9">
        <f>Data!A38</f>
        <v>34</v>
      </c>
      <c r="B43" s="10">
        <f t="shared" si="3"/>
        <v>0.34</v>
      </c>
      <c r="C43" s="11">
        <f t="shared" si="4"/>
        <v>0.90526771459310007</v>
      </c>
      <c r="D43" s="9">
        <f t="shared" si="2"/>
        <v>1.9052677145931001</v>
      </c>
    </row>
    <row r="44" spans="1:4" x14ac:dyDescent="0.25">
      <c r="A44" s="9">
        <f>Data!A39</f>
        <v>35</v>
      </c>
      <c r="B44" s="10">
        <f t="shared" si="3"/>
        <v>0.35</v>
      </c>
      <c r="C44" s="11">
        <f t="shared" si="4"/>
        <v>0.91161165235168151</v>
      </c>
      <c r="D44" s="9">
        <f t="shared" si="2"/>
        <v>1.9116116523516815</v>
      </c>
    </row>
    <row r="45" spans="1:4" x14ac:dyDescent="0.25">
      <c r="A45" s="9">
        <f>Data!A40</f>
        <v>36</v>
      </c>
      <c r="B45" s="10">
        <f t="shared" si="3"/>
        <v>0.36</v>
      </c>
      <c r="C45" s="11">
        <f t="shared" si="4"/>
        <v>0.91753075557669406</v>
      </c>
      <c r="D45" s="9">
        <f t="shared" si="2"/>
        <v>1.9175307555766941</v>
      </c>
    </row>
    <row r="46" spans="1:4" x14ac:dyDescent="0.25">
      <c r="A46" s="9">
        <f>Data!A41</f>
        <v>37</v>
      </c>
      <c r="B46" s="10">
        <f t="shared" si="3"/>
        <v>0.37</v>
      </c>
      <c r="C46" s="11">
        <f t="shared" si="4"/>
        <v>0.92305347416594274</v>
      </c>
      <c r="D46" s="9">
        <f t="shared" si="2"/>
        <v>1.9230534741659429</v>
      </c>
    </row>
    <row r="47" spans="1:4" x14ac:dyDescent="0.25">
      <c r="A47" s="9">
        <f>Data!A42</f>
        <v>38</v>
      </c>
      <c r="B47" s="10">
        <f t="shared" si="3"/>
        <v>0.38</v>
      </c>
      <c r="C47" s="11">
        <f t="shared" si="4"/>
        <v>0.92820635281268526</v>
      </c>
      <c r="D47" s="9">
        <f t="shared" si="2"/>
        <v>1.9282063528126852</v>
      </c>
    </row>
    <row r="48" spans="1:4" x14ac:dyDescent="0.25">
      <c r="A48" s="9">
        <f>Data!A43</f>
        <v>39</v>
      </c>
      <c r="B48" s="10">
        <f t="shared" si="3"/>
        <v>0.39</v>
      </c>
      <c r="C48" s="11">
        <f t="shared" si="4"/>
        <v>0.93301415859148162</v>
      </c>
      <c r="D48" s="9">
        <f t="shared" si="2"/>
        <v>1.9330141585914817</v>
      </c>
    </row>
    <row r="49" spans="1:4" x14ac:dyDescent="0.25">
      <c r="A49" s="9">
        <f>Data!A44</f>
        <v>40</v>
      </c>
      <c r="B49" s="10">
        <f t="shared" si="3"/>
        <v>0.4</v>
      </c>
      <c r="C49" s="11">
        <f t="shared" si="4"/>
        <v>0.9375</v>
      </c>
      <c r="D49" s="9">
        <f t="shared" si="2"/>
        <v>1.9375</v>
      </c>
    </row>
    <row r="50" spans="1:4" x14ac:dyDescent="0.25">
      <c r="A50" s="9">
        <f>Data!A45</f>
        <v>41</v>
      </c>
      <c r="B50" s="10">
        <f t="shared" si="3"/>
        <v>0.41</v>
      </c>
      <c r="C50" s="11">
        <f t="shared" si="4"/>
        <v>0.94168543802894955</v>
      </c>
      <c r="D50" s="9">
        <f t="shared" si="2"/>
        <v>1.9416854380289497</v>
      </c>
    </row>
    <row r="51" spans="1:4" x14ac:dyDescent="0.25">
      <c r="A51" s="9">
        <f>Data!A46</f>
        <v>42</v>
      </c>
      <c r="B51" s="10">
        <f t="shared" si="3"/>
        <v>0.42</v>
      </c>
      <c r="C51" s="11">
        <f t="shared" si="4"/>
        <v>0.94559058979399224</v>
      </c>
      <c r="D51" s="9">
        <f t="shared" si="2"/>
        <v>1.9455905897939922</v>
      </c>
    </row>
    <row r="52" spans="1:4" x14ac:dyDescent="0.25">
      <c r="A52" s="9">
        <f>Data!A47</f>
        <v>43</v>
      </c>
      <c r="B52" s="10">
        <f t="shared" si="3"/>
        <v>0.43</v>
      </c>
      <c r="C52" s="11">
        <f t="shared" si="4"/>
        <v>0.94923422522773526</v>
      </c>
      <c r="D52" s="9">
        <f t="shared" si="2"/>
        <v>1.9492342252277353</v>
      </c>
    </row>
    <row r="53" spans="1:4" x14ac:dyDescent="0.25">
      <c r="A53" s="9">
        <f>Data!A48</f>
        <v>44</v>
      </c>
      <c r="B53" s="10">
        <f t="shared" si="3"/>
        <v>0.44</v>
      </c>
      <c r="C53" s="11">
        <f t="shared" si="4"/>
        <v>0.95263385729655004</v>
      </c>
      <c r="D53" s="9">
        <f t="shared" si="2"/>
        <v>1.95263385729655</v>
      </c>
    </row>
    <row r="54" spans="1:4" x14ac:dyDescent="0.25">
      <c r="A54" s="9">
        <f>Data!A49</f>
        <v>45</v>
      </c>
      <c r="B54" s="10">
        <f t="shared" si="3"/>
        <v>0.45</v>
      </c>
      <c r="C54" s="11">
        <f t="shared" si="4"/>
        <v>0.95580582617584076</v>
      </c>
      <c r="D54" s="9">
        <f t="shared" si="2"/>
        <v>1.9558058261758409</v>
      </c>
    </row>
    <row r="55" spans="1:4" x14ac:dyDescent="0.25">
      <c r="A55" s="9">
        <f>Data!A50</f>
        <v>46</v>
      </c>
      <c r="B55" s="10">
        <f t="shared" si="3"/>
        <v>0.46</v>
      </c>
      <c r="C55" s="11">
        <f t="shared" si="4"/>
        <v>0.95876537778834703</v>
      </c>
      <c r="D55" s="9">
        <f t="shared" si="2"/>
        <v>1.9587653777883469</v>
      </c>
    </row>
    <row r="56" spans="1:4" x14ac:dyDescent="0.25">
      <c r="A56" s="9">
        <f>Data!A51</f>
        <v>47</v>
      </c>
      <c r="B56" s="10">
        <f t="shared" si="3"/>
        <v>0.47</v>
      </c>
      <c r="C56" s="11">
        <f t="shared" si="4"/>
        <v>0.96152673708297132</v>
      </c>
      <c r="D56" s="9">
        <f t="shared" si="2"/>
        <v>1.9615267370829712</v>
      </c>
    </row>
    <row r="57" spans="1:4" x14ac:dyDescent="0.25">
      <c r="A57" s="9">
        <f>Data!A52</f>
        <v>48</v>
      </c>
      <c r="B57" s="10">
        <f t="shared" si="3"/>
        <v>0.48</v>
      </c>
      <c r="C57" s="11">
        <f t="shared" si="4"/>
        <v>0.96410317640634269</v>
      </c>
      <c r="D57" s="9">
        <f t="shared" si="2"/>
        <v>1.9641031764063426</v>
      </c>
    </row>
    <row r="58" spans="1:4" x14ac:dyDescent="0.25">
      <c r="A58" s="9">
        <f>Data!A53</f>
        <v>49</v>
      </c>
      <c r="B58" s="10">
        <f t="shared" si="3"/>
        <v>0.49</v>
      </c>
      <c r="C58" s="11">
        <f t="shared" si="4"/>
        <v>0.96650707929574087</v>
      </c>
      <c r="D58" s="9">
        <f t="shared" si="2"/>
        <v>1.9665070792957409</v>
      </c>
    </row>
    <row r="59" spans="1:4" x14ac:dyDescent="0.25">
      <c r="A59" s="9">
        <f>Data!A54</f>
        <v>50</v>
      </c>
      <c r="B59" s="10">
        <f t="shared" si="3"/>
        <v>0.5</v>
      </c>
      <c r="C59" s="11">
        <f t="shared" si="4"/>
        <v>0.96875</v>
      </c>
      <c r="D59" s="9">
        <f t="shared" si="2"/>
        <v>1.96875</v>
      </c>
    </row>
    <row r="60" spans="1:4" x14ac:dyDescent="0.25">
      <c r="A60" s="9">
        <f>Data!A55</f>
        <v>51</v>
      </c>
      <c r="B60" s="10">
        <f t="shared" si="3"/>
        <v>0.51</v>
      </c>
      <c r="C60" s="11">
        <f t="shared" si="4"/>
        <v>0.97084271901447472</v>
      </c>
      <c r="D60" s="9">
        <f t="shared" si="2"/>
        <v>1.9708427190144748</v>
      </c>
    </row>
    <row r="61" spans="1:4" x14ac:dyDescent="0.25">
      <c r="A61" s="9">
        <f>Data!A56</f>
        <v>52</v>
      </c>
      <c r="B61" s="10">
        <f t="shared" si="3"/>
        <v>0.52</v>
      </c>
      <c r="C61" s="11">
        <f t="shared" si="4"/>
        <v>0.97279529489699612</v>
      </c>
      <c r="D61" s="9">
        <f t="shared" si="2"/>
        <v>1.9727952948969962</v>
      </c>
    </row>
    <row r="62" spans="1:4" x14ac:dyDescent="0.25">
      <c r="A62" s="9">
        <f>Data!A57</f>
        <v>53</v>
      </c>
      <c r="B62" s="10">
        <f t="shared" si="3"/>
        <v>0.53</v>
      </c>
      <c r="C62" s="11">
        <f t="shared" si="4"/>
        <v>0.97461711261386763</v>
      </c>
      <c r="D62" s="9">
        <f t="shared" si="2"/>
        <v>1.9746171126138676</v>
      </c>
    </row>
    <row r="63" spans="1:4" x14ac:dyDescent="0.25">
      <c r="A63" s="9">
        <f>Data!A58</f>
        <v>54</v>
      </c>
      <c r="B63" s="10">
        <f t="shared" si="3"/>
        <v>0.54</v>
      </c>
      <c r="C63" s="11">
        <f t="shared" si="4"/>
        <v>0.97631692864827502</v>
      </c>
      <c r="D63" s="9">
        <f t="shared" si="2"/>
        <v>1.9763169286482749</v>
      </c>
    </row>
    <row r="64" spans="1:4" x14ac:dyDescent="0.25">
      <c r="A64" s="9">
        <f>Data!A59</f>
        <v>55</v>
      </c>
      <c r="B64" s="10">
        <f t="shared" si="3"/>
        <v>0.55000000000000004</v>
      </c>
      <c r="C64" s="11">
        <f t="shared" si="4"/>
        <v>0.97790291308792043</v>
      </c>
      <c r="D64" s="9">
        <f t="shared" si="2"/>
        <v>1.9779029130879204</v>
      </c>
    </row>
    <row r="65" spans="1:4" x14ac:dyDescent="0.25">
      <c r="A65" s="9">
        <f>Data!A60</f>
        <v>56</v>
      </c>
      <c r="B65" s="10">
        <f t="shared" si="3"/>
        <v>0.56000000000000005</v>
      </c>
      <c r="C65" s="11">
        <f t="shared" si="4"/>
        <v>0.97938268889417357</v>
      </c>
      <c r="D65" s="9">
        <f t="shared" si="2"/>
        <v>1.9793826888941735</v>
      </c>
    </row>
    <row r="66" spans="1:4" x14ac:dyDescent="0.25">
      <c r="A66" s="9">
        <f>Data!A61</f>
        <v>57</v>
      </c>
      <c r="B66" s="10">
        <f t="shared" si="3"/>
        <v>0.56999999999999995</v>
      </c>
      <c r="C66" s="11">
        <f t="shared" si="4"/>
        <v>0.98076336854148571</v>
      </c>
      <c r="D66" s="9">
        <f t="shared" si="2"/>
        <v>1.9807633685414858</v>
      </c>
    </row>
    <row r="67" spans="1:4" x14ac:dyDescent="0.25">
      <c r="A67" s="9">
        <f>Data!A62</f>
        <v>58</v>
      </c>
      <c r="B67" s="10">
        <f t="shared" si="3"/>
        <v>0.57999999999999996</v>
      </c>
      <c r="C67" s="11">
        <f t="shared" si="4"/>
        <v>0.98205158820317129</v>
      </c>
      <c r="D67" s="9">
        <f t="shared" si="2"/>
        <v>1.9820515882031713</v>
      </c>
    </row>
    <row r="68" spans="1:4" x14ac:dyDescent="0.25">
      <c r="A68" s="9">
        <f>Data!A63</f>
        <v>59</v>
      </c>
      <c r="B68" s="10">
        <f t="shared" si="3"/>
        <v>0.59</v>
      </c>
      <c r="C68" s="11">
        <f t="shared" si="4"/>
        <v>0.98325353964787043</v>
      </c>
      <c r="D68" s="9">
        <f t="shared" si="2"/>
        <v>1.9832535396478703</v>
      </c>
    </row>
    <row r="69" spans="1:4" x14ac:dyDescent="0.25">
      <c r="A69" s="9">
        <f>Data!A64</f>
        <v>60</v>
      </c>
      <c r="B69" s="10">
        <f t="shared" si="3"/>
        <v>0.6</v>
      </c>
      <c r="C69" s="11">
        <f t="shared" si="4"/>
        <v>0.984375</v>
      </c>
      <c r="D69" s="9">
        <f t="shared" si="2"/>
        <v>1.984375</v>
      </c>
    </row>
    <row r="70" spans="1:4" x14ac:dyDescent="0.25">
      <c r="A70" s="9">
        <f>Data!A65</f>
        <v>61</v>
      </c>
      <c r="B70" s="10">
        <f t="shared" si="3"/>
        <v>0.61</v>
      </c>
      <c r="C70" s="11">
        <f t="shared" si="4"/>
        <v>0.98542135950723742</v>
      </c>
      <c r="D70" s="9">
        <f t="shared" si="2"/>
        <v>1.9854213595072374</v>
      </c>
    </row>
    <row r="71" spans="1:4" x14ac:dyDescent="0.25">
      <c r="A71" s="9">
        <f>Data!A66</f>
        <v>62</v>
      </c>
      <c r="B71" s="10">
        <f t="shared" ref="B71:B102" si="5">MAX(0,(A71/100)-OFFSET)</f>
        <v>0.62</v>
      </c>
      <c r="C71" s="11">
        <f t="shared" ref="C71:C102" si="6">1-EXP(B71*NEG_LN_2/SCALE)</f>
        <v>0.98639764744849801</v>
      </c>
      <c r="D71" s="9">
        <f t="shared" si="2"/>
        <v>1.9863976474484981</v>
      </c>
    </row>
    <row r="72" spans="1:4" x14ac:dyDescent="0.25">
      <c r="A72" s="9">
        <f>Data!A67</f>
        <v>63</v>
      </c>
      <c r="B72" s="10">
        <f t="shared" si="5"/>
        <v>0.63</v>
      </c>
      <c r="C72" s="11">
        <f t="shared" si="6"/>
        <v>0.98730855630693382</v>
      </c>
      <c r="D72" s="9">
        <f t="shared" ref="D72:D109" si="7">MAX(1,MIN(2,1+(C72*1)))</f>
        <v>1.9873085563069339</v>
      </c>
    </row>
    <row r="73" spans="1:4" x14ac:dyDescent="0.25">
      <c r="A73" s="9">
        <f>Data!A68</f>
        <v>64</v>
      </c>
      <c r="B73" s="10">
        <f t="shared" si="5"/>
        <v>0.64</v>
      </c>
      <c r="C73" s="11">
        <f t="shared" si="6"/>
        <v>0.98815846432413756</v>
      </c>
      <c r="D73" s="9">
        <f t="shared" si="7"/>
        <v>1.9881584643241377</v>
      </c>
    </row>
    <row r="74" spans="1:4" x14ac:dyDescent="0.25">
      <c r="A74" s="9">
        <f>Data!A69</f>
        <v>65</v>
      </c>
      <c r="B74" s="10">
        <f t="shared" si="5"/>
        <v>0.65</v>
      </c>
      <c r="C74" s="11">
        <f t="shared" si="6"/>
        <v>0.98895145654396022</v>
      </c>
      <c r="D74" s="9">
        <f t="shared" si="7"/>
        <v>1.9889514565439601</v>
      </c>
    </row>
    <row r="75" spans="1:4" x14ac:dyDescent="0.25">
      <c r="A75" s="9">
        <f>Data!A70</f>
        <v>66</v>
      </c>
      <c r="B75" s="10">
        <f t="shared" si="5"/>
        <v>0.66</v>
      </c>
      <c r="C75" s="11">
        <f t="shared" si="6"/>
        <v>0.98969134444708673</v>
      </c>
      <c r="D75" s="9">
        <f t="shared" si="7"/>
        <v>1.9896913444470867</v>
      </c>
    </row>
    <row r="76" spans="1:4" x14ac:dyDescent="0.25">
      <c r="A76" s="9">
        <f>Data!A71</f>
        <v>67</v>
      </c>
      <c r="B76" s="10">
        <f t="shared" si="5"/>
        <v>0.67</v>
      </c>
      <c r="C76" s="11">
        <f t="shared" si="6"/>
        <v>0.9903816842707428</v>
      </c>
      <c r="D76" s="9">
        <f t="shared" si="7"/>
        <v>1.9903816842707429</v>
      </c>
    </row>
    <row r="77" spans="1:4" x14ac:dyDescent="0.25">
      <c r="A77" s="9">
        <f>Data!A72</f>
        <v>68</v>
      </c>
      <c r="B77" s="10">
        <f t="shared" si="5"/>
        <v>0.68</v>
      </c>
      <c r="C77" s="11">
        <f t="shared" si="6"/>
        <v>0.99102579410158564</v>
      </c>
      <c r="D77" s="9">
        <f t="shared" si="7"/>
        <v>1.9910257941015856</v>
      </c>
    </row>
    <row r="78" spans="1:4" x14ac:dyDescent="0.25">
      <c r="A78" s="9">
        <f>Data!A73</f>
        <v>69</v>
      </c>
      <c r="B78" s="10">
        <f t="shared" si="5"/>
        <v>0.69</v>
      </c>
      <c r="C78" s="11">
        <f t="shared" si="6"/>
        <v>0.99162676982393516</v>
      </c>
      <c r="D78" s="9">
        <f t="shared" si="7"/>
        <v>1.9916267698239352</v>
      </c>
    </row>
    <row r="79" spans="1:4" x14ac:dyDescent="0.25">
      <c r="A79" s="9">
        <f>Data!A74</f>
        <v>70</v>
      </c>
      <c r="B79" s="10">
        <f t="shared" si="5"/>
        <v>0.7</v>
      </c>
      <c r="C79" s="11">
        <f t="shared" si="6"/>
        <v>0.9921875</v>
      </c>
      <c r="D79" s="9">
        <f t="shared" si="7"/>
        <v>1.9921875</v>
      </c>
    </row>
    <row r="80" spans="1:4" x14ac:dyDescent="0.25">
      <c r="A80" s="9">
        <f>Data!A75</f>
        <v>71</v>
      </c>
      <c r="B80" s="10">
        <f t="shared" si="5"/>
        <v>0.71</v>
      </c>
      <c r="C80" s="11">
        <f t="shared" si="6"/>
        <v>0.99271067975361871</v>
      </c>
      <c r="D80" s="9">
        <f t="shared" si="7"/>
        <v>1.9927106797536187</v>
      </c>
    </row>
    <row r="81" spans="1:4" x14ac:dyDescent="0.25">
      <c r="A81" s="9">
        <f>Data!A76</f>
        <v>72</v>
      </c>
      <c r="B81" s="10">
        <f t="shared" si="5"/>
        <v>0.72</v>
      </c>
      <c r="C81" s="11">
        <f t="shared" si="6"/>
        <v>0.99319882372424906</v>
      </c>
      <c r="D81" s="9">
        <f t="shared" si="7"/>
        <v>1.9931988237242491</v>
      </c>
    </row>
    <row r="82" spans="1:4" x14ac:dyDescent="0.25">
      <c r="A82" s="9">
        <f>Data!A77</f>
        <v>73</v>
      </c>
      <c r="B82" s="10">
        <f t="shared" si="5"/>
        <v>0.73</v>
      </c>
      <c r="C82" s="11">
        <f t="shared" si="6"/>
        <v>0.99365427815346696</v>
      </c>
      <c r="D82" s="9">
        <f t="shared" si="7"/>
        <v>1.993654278153467</v>
      </c>
    </row>
    <row r="83" spans="1:4" x14ac:dyDescent="0.25">
      <c r="A83" s="9">
        <f>Data!A78</f>
        <v>74</v>
      </c>
      <c r="B83" s="10">
        <f t="shared" si="5"/>
        <v>0.74</v>
      </c>
      <c r="C83" s="11">
        <f t="shared" si="6"/>
        <v>0.99407923216206873</v>
      </c>
      <c r="D83" s="9">
        <f t="shared" si="7"/>
        <v>1.9940792321620688</v>
      </c>
    </row>
    <row r="84" spans="1:4" x14ac:dyDescent="0.25">
      <c r="A84" s="9">
        <f>Data!A79</f>
        <v>75</v>
      </c>
      <c r="B84" s="10">
        <f t="shared" si="5"/>
        <v>0.75</v>
      </c>
      <c r="C84" s="11">
        <f t="shared" si="6"/>
        <v>0.99447572827198005</v>
      </c>
      <c r="D84" s="9">
        <f t="shared" si="7"/>
        <v>1.9944757282719801</v>
      </c>
    </row>
    <row r="85" spans="1:4" x14ac:dyDescent="0.25">
      <c r="A85" s="9">
        <f>Data!A80</f>
        <v>76</v>
      </c>
      <c r="B85" s="10">
        <f t="shared" si="5"/>
        <v>0.76</v>
      </c>
      <c r="C85" s="11">
        <f t="shared" si="6"/>
        <v>0.99484567222354336</v>
      </c>
      <c r="D85" s="9">
        <f t="shared" si="7"/>
        <v>1.9948456722235433</v>
      </c>
    </row>
    <row r="86" spans="1:4" x14ac:dyDescent="0.25">
      <c r="A86" s="9">
        <f>Data!A81</f>
        <v>77</v>
      </c>
      <c r="B86" s="10">
        <f t="shared" si="5"/>
        <v>0.77</v>
      </c>
      <c r="C86" s="11">
        <f t="shared" si="6"/>
        <v>0.99519084213537146</v>
      </c>
      <c r="D86" s="9">
        <f t="shared" si="7"/>
        <v>1.9951908421353715</v>
      </c>
    </row>
    <row r="87" spans="1:4" x14ac:dyDescent="0.25">
      <c r="A87" s="9">
        <f>Data!A82</f>
        <v>78</v>
      </c>
      <c r="B87" s="10">
        <f t="shared" si="5"/>
        <v>0.78</v>
      </c>
      <c r="C87" s="11">
        <f t="shared" si="6"/>
        <v>0.99551289705079282</v>
      </c>
      <c r="D87" s="9">
        <f t="shared" si="7"/>
        <v>1.9955128970507929</v>
      </c>
    </row>
    <row r="88" spans="1:4" x14ac:dyDescent="0.25">
      <c r="A88" s="9">
        <f>Data!A83</f>
        <v>79</v>
      </c>
      <c r="B88" s="10">
        <f t="shared" si="5"/>
        <v>0.79</v>
      </c>
      <c r="C88" s="11">
        <f t="shared" si="6"/>
        <v>0.99581338491196758</v>
      </c>
      <c r="D88" s="9">
        <f t="shared" si="7"/>
        <v>1.9958133849119677</v>
      </c>
    </row>
    <row r="89" spans="1:4" x14ac:dyDescent="0.25">
      <c r="A89" s="9">
        <f>Data!A84</f>
        <v>80</v>
      </c>
      <c r="B89" s="10">
        <f t="shared" si="5"/>
        <v>0.8</v>
      </c>
      <c r="C89" s="11">
        <f t="shared" si="6"/>
        <v>0.99609375</v>
      </c>
      <c r="D89" s="9">
        <f t="shared" si="7"/>
        <v>1.99609375</v>
      </c>
    </row>
    <row r="90" spans="1:4" x14ac:dyDescent="0.25">
      <c r="A90" s="9">
        <f>Data!A85</f>
        <v>81</v>
      </c>
      <c r="B90" s="10">
        <f t="shared" si="5"/>
        <v>0.81</v>
      </c>
      <c r="C90" s="11">
        <f t="shared" si="6"/>
        <v>0.99635533987680935</v>
      </c>
      <c r="D90" s="9">
        <f t="shared" si="7"/>
        <v>1.9963553398768092</v>
      </c>
    </row>
    <row r="91" spans="1:4" x14ac:dyDescent="0.25">
      <c r="A91" s="9">
        <f>Data!A86</f>
        <v>82</v>
      </c>
      <c r="B91" s="10">
        <f t="shared" si="5"/>
        <v>0.82</v>
      </c>
      <c r="C91" s="11">
        <f t="shared" si="6"/>
        <v>0.99659941186212453</v>
      </c>
      <c r="D91" s="9">
        <f t="shared" si="7"/>
        <v>1.9965994118621246</v>
      </c>
    </row>
    <row r="92" spans="1:4" x14ac:dyDescent="0.25">
      <c r="A92" s="9">
        <f>Data!A87</f>
        <v>83</v>
      </c>
      <c r="B92" s="10">
        <f t="shared" si="5"/>
        <v>0.83</v>
      </c>
      <c r="C92" s="11">
        <f t="shared" si="6"/>
        <v>0.99682713907673348</v>
      </c>
      <c r="D92" s="9">
        <f t="shared" si="7"/>
        <v>1.9968271390767334</v>
      </c>
    </row>
    <row r="93" spans="1:4" x14ac:dyDescent="0.25">
      <c r="A93" s="9">
        <f>Data!A88</f>
        <v>84</v>
      </c>
      <c r="B93" s="10">
        <f t="shared" si="5"/>
        <v>0.84</v>
      </c>
      <c r="C93" s="11">
        <f t="shared" si="6"/>
        <v>0.99703961608103442</v>
      </c>
      <c r="D93" s="9">
        <f t="shared" si="7"/>
        <v>1.9970396160810344</v>
      </c>
    </row>
    <row r="94" spans="1:4" x14ac:dyDescent="0.25">
      <c r="A94" s="9">
        <f>Data!A89</f>
        <v>85</v>
      </c>
      <c r="B94" s="10">
        <f t="shared" si="5"/>
        <v>0.85</v>
      </c>
      <c r="C94" s="11">
        <f t="shared" si="6"/>
        <v>0.99723786413599003</v>
      </c>
      <c r="D94" s="9">
        <f t="shared" si="7"/>
        <v>1.99723786413599</v>
      </c>
    </row>
    <row r="95" spans="1:4" x14ac:dyDescent="0.25">
      <c r="A95" s="9">
        <f>Data!A90</f>
        <v>86</v>
      </c>
      <c r="B95" s="10">
        <f t="shared" si="5"/>
        <v>0.86</v>
      </c>
      <c r="C95" s="11">
        <f t="shared" si="6"/>
        <v>0.99742283611177174</v>
      </c>
      <c r="D95" s="9">
        <f t="shared" si="7"/>
        <v>1.9974228361117716</v>
      </c>
    </row>
    <row r="96" spans="1:4" x14ac:dyDescent="0.25">
      <c r="A96" s="9">
        <f>Data!A91</f>
        <v>87</v>
      </c>
      <c r="B96" s="10">
        <f t="shared" si="5"/>
        <v>0.87</v>
      </c>
      <c r="C96" s="11">
        <f t="shared" si="6"/>
        <v>0.99759542106768573</v>
      </c>
      <c r="D96" s="9">
        <f t="shared" si="7"/>
        <v>1.9975954210676856</v>
      </c>
    </row>
    <row r="97" spans="1:4" x14ac:dyDescent="0.25">
      <c r="A97" s="9">
        <f>Data!A92</f>
        <v>88</v>
      </c>
      <c r="B97" s="10">
        <f t="shared" si="5"/>
        <v>0.88</v>
      </c>
      <c r="C97" s="11">
        <f t="shared" si="6"/>
        <v>0.99775644852539647</v>
      </c>
      <c r="D97" s="9">
        <f t="shared" si="7"/>
        <v>1.9977564485253965</v>
      </c>
    </row>
    <row r="98" spans="1:4" x14ac:dyDescent="0.25">
      <c r="A98" s="9">
        <f>Data!A93</f>
        <v>89</v>
      </c>
      <c r="B98" s="10">
        <f t="shared" si="5"/>
        <v>0.89</v>
      </c>
      <c r="C98" s="11">
        <f t="shared" si="6"/>
        <v>0.99790669245598385</v>
      </c>
      <c r="D98" s="9">
        <f t="shared" si="7"/>
        <v>1.9979066924559838</v>
      </c>
    </row>
    <row r="99" spans="1:4" x14ac:dyDescent="0.25">
      <c r="A99" s="9">
        <f>Data!A94</f>
        <v>90</v>
      </c>
      <c r="B99" s="10">
        <f t="shared" si="5"/>
        <v>0.9</v>
      </c>
      <c r="C99" s="11">
        <f t="shared" si="6"/>
        <v>0.998046875</v>
      </c>
      <c r="D99" s="9">
        <f t="shared" si="7"/>
        <v>1.998046875</v>
      </c>
    </row>
    <row r="100" spans="1:4" x14ac:dyDescent="0.25">
      <c r="A100" s="9">
        <f>Data!A95</f>
        <v>91</v>
      </c>
      <c r="B100" s="10">
        <f t="shared" si="5"/>
        <v>0.91</v>
      </c>
      <c r="C100" s="11">
        <f t="shared" si="6"/>
        <v>0.99817766993840462</v>
      </c>
      <c r="D100" s="9">
        <f t="shared" si="7"/>
        <v>1.9981776699384046</v>
      </c>
    </row>
    <row r="101" spans="1:4" x14ac:dyDescent="0.25">
      <c r="A101" s="9">
        <f>Data!A96</f>
        <v>92</v>
      </c>
      <c r="B101" s="10">
        <f t="shared" si="5"/>
        <v>0.92</v>
      </c>
      <c r="C101" s="11">
        <f t="shared" si="6"/>
        <v>0.99829970593106221</v>
      </c>
      <c r="D101" s="9">
        <f t="shared" si="7"/>
        <v>1.9982997059310623</v>
      </c>
    </row>
    <row r="102" spans="1:4" x14ac:dyDescent="0.25">
      <c r="A102" s="9">
        <f>Data!A97</f>
        <v>93</v>
      </c>
      <c r="B102" s="10">
        <f t="shared" si="5"/>
        <v>0.93</v>
      </c>
      <c r="C102" s="11">
        <f t="shared" si="6"/>
        <v>0.99841356953836669</v>
      </c>
      <c r="D102" s="9">
        <f t="shared" si="7"/>
        <v>1.9984135695383667</v>
      </c>
    </row>
    <row r="103" spans="1:4" x14ac:dyDescent="0.25">
      <c r="A103" s="9">
        <f>Data!A98</f>
        <v>94</v>
      </c>
      <c r="B103" s="10">
        <f t="shared" ref="B103:B134" si="8">MAX(0,(A103/100)-OFFSET)</f>
        <v>0.94</v>
      </c>
      <c r="C103" s="11">
        <f t="shared" ref="C103:C134" si="9">1-EXP(B103*NEG_LN_2/SCALE)</f>
        <v>0.99851980804051721</v>
      </c>
      <c r="D103" s="9">
        <f t="shared" si="7"/>
        <v>1.9985198080405171</v>
      </c>
    </row>
    <row r="104" spans="1:4" x14ac:dyDescent="0.25">
      <c r="A104" s="9">
        <f>Data!A99</f>
        <v>95</v>
      </c>
      <c r="B104" s="10">
        <f t="shared" si="8"/>
        <v>0.95</v>
      </c>
      <c r="C104" s="11">
        <f t="shared" si="9"/>
        <v>0.99861893206799501</v>
      </c>
      <c r="D104" s="9">
        <f t="shared" si="7"/>
        <v>1.998618932067995</v>
      </c>
    </row>
    <row r="105" spans="1:4" x14ac:dyDescent="0.25">
      <c r="A105" s="9">
        <f>Data!A100</f>
        <v>96</v>
      </c>
      <c r="B105" s="10">
        <f t="shared" si="8"/>
        <v>0.96</v>
      </c>
      <c r="C105" s="11">
        <f t="shared" si="9"/>
        <v>0.99871141805588581</v>
      </c>
      <c r="D105" s="9">
        <f t="shared" si="7"/>
        <v>1.9987114180558858</v>
      </c>
    </row>
    <row r="106" spans="1:4" x14ac:dyDescent="0.25">
      <c r="A106" s="9">
        <f>Data!A101</f>
        <v>97</v>
      </c>
      <c r="B106" s="10">
        <f t="shared" si="8"/>
        <v>0.97</v>
      </c>
      <c r="C106" s="11">
        <f t="shared" si="9"/>
        <v>0.99879771053384281</v>
      </c>
      <c r="D106" s="9">
        <f t="shared" si="7"/>
        <v>1.9987977105338428</v>
      </c>
    </row>
    <row r="107" spans="1:4" x14ac:dyDescent="0.25">
      <c r="A107" s="9">
        <f>Data!A102</f>
        <v>98</v>
      </c>
      <c r="B107" s="10">
        <f t="shared" si="8"/>
        <v>0.98</v>
      </c>
      <c r="C107" s="11">
        <f t="shared" si="9"/>
        <v>0.99887822426269823</v>
      </c>
      <c r="D107" s="9">
        <f t="shared" si="7"/>
        <v>1.9988782242626981</v>
      </c>
    </row>
    <row r="108" spans="1:4" x14ac:dyDescent="0.25">
      <c r="A108" s="9">
        <f>Data!A103</f>
        <v>99</v>
      </c>
      <c r="B108" s="10">
        <f t="shared" si="8"/>
        <v>0.99</v>
      </c>
      <c r="C108" s="11">
        <f t="shared" si="9"/>
        <v>0.99895334622799192</v>
      </c>
      <c r="D108" s="9">
        <f t="shared" si="7"/>
        <v>1.9989533462279918</v>
      </c>
    </row>
    <row r="109" spans="1:4" x14ac:dyDescent="0.25">
      <c r="A109" s="9">
        <f>Data!A104</f>
        <v>100</v>
      </c>
      <c r="B109" s="10">
        <f t="shared" si="8"/>
        <v>1</v>
      </c>
      <c r="C109" s="11">
        <f t="shared" si="9"/>
        <v>0.9990234375</v>
      </c>
      <c r="D109" s="9">
        <f t="shared" si="7"/>
        <v>1.9990234375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workbookViewId="0">
      <selection activeCell="B2" sqref="B2"/>
    </sheetView>
  </sheetViews>
  <sheetFormatPr defaultRowHeight="14.3" x14ac:dyDescent="0.25"/>
  <cols>
    <col min="1" max="1" width="10.125" bestFit="1" customWidth="1"/>
    <col min="2" max="3" width="11.625" bestFit="1" customWidth="1"/>
  </cols>
  <sheetData>
    <row r="1" spans="1:4" ht="17" x14ac:dyDescent="0.3">
      <c r="A1" s="4"/>
      <c r="B1" s="5" t="s">
        <v>6</v>
      </c>
      <c r="C1" s="5" t="s">
        <v>7</v>
      </c>
    </row>
    <row r="2" spans="1:4" ht="16.3" x14ac:dyDescent="0.3">
      <c r="A2" s="2" t="s">
        <v>4</v>
      </c>
      <c r="B2" s="2">
        <v>0</v>
      </c>
      <c r="C2" s="3">
        <f>B2</f>
        <v>0</v>
      </c>
    </row>
    <row r="3" spans="1:4" ht="16.3" x14ac:dyDescent="0.3">
      <c r="A3" s="2" t="s">
        <v>5</v>
      </c>
      <c r="B3" s="2">
        <v>20</v>
      </c>
      <c r="C3" s="3">
        <f>MAX(TIME(2,0,0),B3)</f>
        <v>20</v>
      </c>
    </row>
    <row r="4" spans="1:4" ht="16.3" x14ac:dyDescent="0.3">
      <c r="A4" s="2" t="s">
        <v>10</v>
      </c>
      <c r="B4" s="7"/>
      <c r="C4" s="6">
        <f ca="1">IF(ISBLANK(B4),TODAY(),B4)</f>
        <v>41927</v>
      </c>
    </row>
    <row r="5" spans="1:4" ht="16.3" x14ac:dyDescent="0.3">
      <c r="A5" s="2" t="s">
        <v>11</v>
      </c>
      <c r="B5" s="2">
        <v>1</v>
      </c>
      <c r="C5" s="3">
        <f>MAX(0.1,MIN(1000,B5))</f>
        <v>1</v>
      </c>
    </row>
    <row r="6" spans="1:4" ht="16.3" x14ac:dyDescent="0.3">
      <c r="A6" s="2" t="s">
        <v>12</v>
      </c>
      <c r="B6" s="2">
        <v>0.2</v>
      </c>
      <c r="C6" s="3">
        <f>MAX(0,MIN(1,B6))</f>
        <v>0.2</v>
      </c>
    </row>
    <row r="9" spans="1:4" ht="16.3" x14ac:dyDescent="0.3">
      <c r="A9" s="8" t="s">
        <v>13</v>
      </c>
      <c r="B9" s="8" t="s">
        <v>14</v>
      </c>
      <c r="C9" s="8" t="s">
        <v>15</v>
      </c>
      <c r="D9" s="8" t="s">
        <v>3</v>
      </c>
    </row>
    <row r="10" spans="1:4" x14ac:dyDescent="0.25">
      <c r="A10" s="12">
        <f ca="1">Data!B2</f>
        <v>41929</v>
      </c>
      <c r="B10" s="13">
        <f t="shared" ref="B10:B41" ca="1" si="0">(DECAY_ORIGIN-A10)</f>
        <v>-2</v>
      </c>
      <c r="C10" s="10">
        <f t="shared" ref="C10:C41" ca="1" si="1">MAX(0,B10-DECAY_OFFSET)</f>
        <v>0</v>
      </c>
      <c r="D10" s="9">
        <f t="shared" ref="D10:D41" ca="1" si="2">DECAY_MINIMUM+(1-DECAY_MINIMUM)*EXP(POWER(C10/DECAY_SCALE,DECAY_SHAPE)*NEG_LN_2)</f>
        <v>1</v>
      </c>
    </row>
    <row r="11" spans="1:4" x14ac:dyDescent="0.25">
      <c r="A11" s="12">
        <f ca="1">Data!B3</f>
        <v>41928</v>
      </c>
      <c r="B11" s="13">
        <f t="shared" ca="1" si="0"/>
        <v>-1</v>
      </c>
      <c r="C11" s="10">
        <f t="shared" ca="1" si="1"/>
        <v>0</v>
      </c>
      <c r="D11" s="9">
        <f t="shared" ca="1" si="2"/>
        <v>1</v>
      </c>
    </row>
    <row r="12" spans="1:4" x14ac:dyDescent="0.25">
      <c r="A12" s="12">
        <f ca="1">Data!B4</f>
        <v>41927</v>
      </c>
      <c r="B12" s="13">
        <f t="shared" ca="1" si="0"/>
        <v>0</v>
      </c>
      <c r="C12" s="10">
        <f t="shared" ca="1" si="1"/>
        <v>0</v>
      </c>
      <c r="D12" s="9">
        <f t="shared" ca="1" si="2"/>
        <v>1</v>
      </c>
    </row>
    <row r="13" spans="1:4" x14ac:dyDescent="0.25">
      <c r="A13" s="12">
        <f ca="1">Data!B5</f>
        <v>41926</v>
      </c>
      <c r="B13" s="13">
        <f t="shared" ca="1" si="0"/>
        <v>1</v>
      </c>
      <c r="C13" s="10">
        <f t="shared" ca="1" si="1"/>
        <v>1</v>
      </c>
      <c r="D13" s="9">
        <f t="shared" ca="1" si="2"/>
        <v>0.97274906313987652</v>
      </c>
    </row>
    <row r="14" spans="1:4" x14ac:dyDescent="0.25">
      <c r="A14" s="12">
        <f ca="1">Data!B6</f>
        <v>41925</v>
      </c>
      <c r="B14" s="13">
        <f t="shared" ca="1" si="0"/>
        <v>2</v>
      </c>
      <c r="C14" s="10">
        <f t="shared" ca="1" si="1"/>
        <v>2</v>
      </c>
      <c r="D14" s="9">
        <f t="shared" ca="1" si="2"/>
        <v>0.94642639322944588</v>
      </c>
    </row>
    <row r="15" spans="1:4" x14ac:dyDescent="0.25">
      <c r="A15" s="12">
        <f ca="1">Data!B7</f>
        <v>41924</v>
      </c>
      <c r="B15" s="13">
        <f t="shared" ca="1" si="0"/>
        <v>3</v>
      </c>
      <c r="C15" s="10">
        <f t="shared" ca="1" si="1"/>
        <v>3</v>
      </c>
      <c r="D15" s="9">
        <f t="shared" ca="1" si="2"/>
        <v>0.9210003700886642</v>
      </c>
    </row>
    <row r="16" spans="1:4" x14ac:dyDescent="0.25">
      <c r="A16" s="12">
        <f ca="1">Data!B8</f>
        <v>41923</v>
      </c>
      <c r="B16" s="13">
        <f t="shared" ca="1" si="0"/>
        <v>4</v>
      </c>
      <c r="C16" s="10">
        <f t="shared" ca="1" si="1"/>
        <v>4</v>
      </c>
      <c r="D16" s="9">
        <f t="shared" ca="1" si="2"/>
        <v>0.89644045063689926</v>
      </c>
    </row>
    <row r="17" spans="1:4" x14ac:dyDescent="0.25">
      <c r="A17" s="12">
        <f ca="1">Data!B9</f>
        <v>41922</v>
      </c>
      <c r="B17" s="13">
        <f t="shared" ca="1" si="0"/>
        <v>5</v>
      </c>
      <c r="C17" s="10">
        <f t="shared" ca="1" si="1"/>
        <v>5</v>
      </c>
      <c r="D17" s="9">
        <f t="shared" ca="1" si="2"/>
        <v>0.87271713220297165</v>
      </c>
    </row>
    <row r="18" spans="1:4" x14ac:dyDescent="0.25">
      <c r="A18" s="12">
        <f ca="1">Data!B10</f>
        <v>41921</v>
      </c>
      <c r="B18" s="13">
        <f t="shared" ca="1" si="0"/>
        <v>6</v>
      </c>
      <c r="C18" s="10">
        <f t="shared" ca="1" si="1"/>
        <v>6</v>
      </c>
      <c r="D18" s="9">
        <f t="shared" ca="1" si="2"/>
        <v>0.84980191708498842</v>
      </c>
    </row>
    <row r="19" spans="1:4" x14ac:dyDescent="0.25">
      <c r="A19" s="12">
        <f ca="1">Data!B11</f>
        <v>41920</v>
      </c>
      <c r="B19" s="13">
        <f t="shared" ca="1" si="0"/>
        <v>7</v>
      </c>
      <c r="C19" s="10">
        <f t="shared" ca="1" si="1"/>
        <v>7</v>
      </c>
      <c r="D19" s="9">
        <f t="shared" ca="1" si="2"/>
        <v>0.82766727831740061</v>
      </c>
    </row>
    <row r="20" spans="1:4" x14ac:dyDescent="0.25">
      <c r="A20" s="12">
        <f ca="1">Data!B12</f>
        <v>41919</v>
      </c>
      <c r="B20" s="13">
        <f t="shared" ca="1" si="0"/>
        <v>8</v>
      </c>
      <c r="C20" s="10">
        <f t="shared" ca="1" si="1"/>
        <v>8</v>
      </c>
      <c r="D20" s="9">
        <f t="shared" ca="1" si="2"/>
        <v>0.80628662660415928</v>
      </c>
    </row>
    <row r="21" spans="1:4" x14ac:dyDescent="0.25">
      <c r="A21" s="12">
        <f ca="1">Data!B13</f>
        <v>41918</v>
      </c>
      <c r="B21" s="13">
        <f t="shared" ca="1" si="0"/>
        <v>9</v>
      </c>
      <c r="C21" s="10">
        <f t="shared" ca="1" si="1"/>
        <v>9</v>
      </c>
      <c r="D21" s="9">
        <f t="shared" ca="1" si="2"/>
        <v>0.78563427837825017</v>
      </c>
    </row>
    <row r="22" spans="1:4" x14ac:dyDescent="0.25">
      <c r="A22" s="12">
        <f ca="1">Data!B14</f>
        <v>41917</v>
      </c>
      <c r="B22" s="13">
        <f t="shared" ca="1" si="0"/>
        <v>10</v>
      </c>
      <c r="C22" s="10">
        <f t="shared" ca="1" si="1"/>
        <v>10</v>
      </c>
      <c r="D22" s="9">
        <f t="shared" ca="1" si="2"/>
        <v>0.76568542494923819</v>
      </c>
    </row>
    <row r="23" spans="1:4" x14ac:dyDescent="0.25">
      <c r="A23" s="12">
        <f ca="1">Data!B15</f>
        <v>41916</v>
      </c>
      <c r="B23" s="13">
        <f t="shared" ca="1" si="0"/>
        <v>11</v>
      </c>
      <c r="C23" s="10">
        <f t="shared" ca="1" si="1"/>
        <v>11</v>
      </c>
      <c r="D23" s="9">
        <f t="shared" ca="1" si="2"/>
        <v>0.74641610270175818</v>
      </c>
    </row>
    <row r="24" spans="1:4" x14ac:dyDescent="0.25">
      <c r="A24" s="12">
        <f ca="1">Data!B16</f>
        <v>41915</v>
      </c>
      <c r="B24" s="13">
        <f t="shared" ca="1" si="0"/>
        <v>12</v>
      </c>
      <c r="C24" s="10">
        <f t="shared" ca="1" si="1"/>
        <v>12</v>
      </c>
      <c r="D24" s="9">
        <f t="shared" ca="1" si="2"/>
        <v>0.72780316430915781</v>
      </c>
    </row>
    <row r="25" spans="1:4" x14ac:dyDescent="0.25">
      <c r="A25" s="12">
        <f ca="1">Data!B17</f>
        <v>41914</v>
      </c>
      <c r="B25" s="13">
        <f t="shared" ca="1" si="0"/>
        <v>13</v>
      </c>
      <c r="C25" s="10">
        <f t="shared" ca="1" si="1"/>
        <v>13</v>
      </c>
      <c r="D25" s="9">
        <f t="shared" ca="1" si="2"/>
        <v>0.70982425092770485</v>
      </c>
    </row>
    <row r="26" spans="1:4" x14ac:dyDescent="0.25">
      <c r="A26" s="12">
        <f ca="1">Data!B18</f>
        <v>41913</v>
      </c>
      <c r="B26" s="13">
        <f t="shared" ca="1" si="0"/>
        <v>14</v>
      </c>
      <c r="C26" s="10">
        <f t="shared" ca="1" si="1"/>
        <v>14</v>
      </c>
      <c r="D26" s="9">
        <f t="shared" ca="1" si="2"/>
        <v>0.69245776533796655</v>
      </c>
    </row>
    <row r="27" spans="1:4" x14ac:dyDescent="0.25">
      <c r="A27" s="12">
        <f ca="1">Data!B19</f>
        <v>41912</v>
      </c>
      <c r="B27" s="13">
        <f t="shared" ca="1" si="0"/>
        <v>15</v>
      </c>
      <c r="C27" s="10">
        <f t="shared" ca="1" si="1"/>
        <v>15</v>
      </c>
      <c r="D27" s="9">
        <f t="shared" ca="1" si="2"/>
        <v>0.67568284600108841</v>
      </c>
    </row>
    <row r="28" spans="1:4" x14ac:dyDescent="0.25">
      <c r="A28" s="12">
        <f ca="1">Data!B20</f>
        <v>41911</v>
      </c>
      <c r="B28" s="13">
        <f t="shared" ca="1" si="0"/>
        <v>16</v>
      </c>
      <c r="C28" s="10">
        <f t="shared" ca="1" si="1"/>
        <v>16</v>
      </c>
      <c r="D28" s="9">
        <f t="shared" ca="1" si="2"/>
        <v>0.65947934199881408</v>
      </c>
    </row>
    <row r="29" spans="1:4" x14ac:dyDescent="0.25">
      <c r="A29" s="12">
        <f ca="1">Data!B21</f>
        <v>41910</v>
      </c>
      <c r="B29" s="13">
        <f t="shared" ca="1" si="0"/>
        <v>17</v>
      </c>
      <c r="C29" s="10">
        <f t="shared" ca="1" si="1"/>
        <v>17</v>
      </c>
      <c r="D29" s="9">
        <f t="shared" ca="1" si="2"/>
        <v>0.64382778882713798</v>
      </c>
    </row>
    <row r="30" spans="1:4" x14ac:dyDescent="0.25">
      <c r="A30" s="12">
        <f ca="1">Data!B22</f>
        <v>41909</v>
      </c>
      <c r="B30" s="13">
        <f t="shared" ca="1" si="0"/>
        <v>18</v>
      </c>
      <c r="C30" s="10">
        <f t="shared" ca="1" si="1"/>
        <v>18</v>
      </c>
      <c r="D30" s="9">
        <f t="shared" ca="1" si="2"/>
        <v>0.62870938501451734</v>
      </c>
    </row>
    <row r="31" spans="1:4" x14ac:dyDescent="0.25">
      <c r="A31" s="12">
        <f ca="1">Data!B23</f>
        <v>41908</v>
      </c>
      <c r="B31" s="13">
        <f t="shared" ca="1" si="0"/>
        <v>19</v>
      </c>
      <c r="C31" s="10">
        <f t="shared" ca="1" si="1"/>
        <v>19</v>
      </c>
      <c r="D31" s="9">
        <f t="shared" ca="1" si="2"/>
        <v>0.61410596953655106</v>
      </c>
    </row>
    <row r="32" spans="1:4" x14ac:dyDescent="0.25">
      <c r="A32" s="12">
        <f ca="1">Data!B24</f>
        <v>41907</v>
      </c>
      <c r="B32" s="13">
        <f t="shared" ca="1" si="0"/>
        <v>20</v>
      </c>
      <c r="C32" s="10">
        <f t="shared" ca="1" si="1"/>
        <v>20</v>
      </c>
      <c r="D32" s="9">
        <f t="shared" ca="1" si="2"/>
        <v>0.60000000000000009</v>
      </c>
    </row>
    <row r="33" spans="1:4" x14ac:dyDescent="0.25">
      <c r="A33" s="12">
        <f ca="1">Data!B25</f>
        <v>41906</v>
      </c>
      <c r="B33" s="13">
        <f t="shared" ca="1" si="0"/>
        <v>21</v>
      </c>
      <c r="C33" s="10">
        <f t="shared" ca="1" si="1"/>
        <v>21</v>
      </c>
      <c r="D33" s="9">
        <f t="shared" ca="1" si="2"/>
        <v>0.58637453156993824</v>
      </c>
    </row>
    <row r="34" spans="1:4" x14ac:dyDescent="0.25">
      <c r="A34" s="12">
        <f ca="1">Data!B26</f>
        <v>41905</v>
      </c>
      <c r="B34" s="13">
        <f t="shared" ca="1" si="0"/>
        <v>22</v>
      </c>
      <c r="C34" s="10">
        <f t="shared" ca="1" si="1"/>
        <v>22</v>
      </c>
      <c r="D34" s="9">
        <f t="shared" ca="1" si="2"/>
        <v>0.57321319661472292</v>
      </c>
    </row>
    <row r="35" spans="1:4" x14ac:dyDescent="0.25">
      <c r="A35" s="12">
        <f ca="1">Data!B27</f>
        <v>41904</v>
      </c>
      <c r="B35" s="13">
        <f t="shared" ca="1" si="0"/>
        <v>23</v>
      </c>
      <c r="C35" s="10">
        <f t="shared" ca="1" si="1"/>
        <v>23</v>
      </c>
      <c r="D35" s="9">
        <f t="shared" ca="1" si="2"/>
        <v>0.56050018504433208</v>
      </c>
    </row>
    <row r="36" spans="1:4" x14ac:dyDescent="0.25">
      <c r="A36" s="12">
        <f ca="1">Data!B28</f>
        <v>41903</v>
      </c>
      <c r="B36" s="13">
        <f t="shared" ca="1" si="0"/>
        <v>24</v>
      </c>
      <c r="C36" s="10">
        <f t="shared" ca="1" si="1"/>
        <v>24</v>
      </c>
      <c r="D36" s="9">
        <f t="shared" ca="1" si="2"/>
        <v>0.54822022531844961</v>
      </c>
    </row>
    <row r="37" spans="1:4" x14ac:dyDescent="0.25">
      <c r="A37" s="12">
        <f ca="1">Data!B29</f>
        <v>41902</v>
      </c>
      <c r="B37" s="13">
        <f t="shared" ca="1" si="0"/>
        <v>25</v>
      </c>
      <c r="C37" s="10">
        <f t="shared" ca="1" si="1"/>
        <v>25</v>
      </c>
      <c r="D37" s="9">
        <f t="shared" ca="1" si="2"/>
        <v>0.5363585661014858</v>
      </c>
    </row>
    <row r="38" spans="1:4" x14ac:dyDescent="0.25">
      <c r="A38" s="12">
        <f ca="1">Data!B30</f>
        <v>41901</v>
      </c>
      <c r="B38" s="13">
        <f t="shared" ca="1" si="0"/>
        <v>26</v>
      </c>
      <c r="C38" s="10">
        <f t="shared" ca="1" si="1"/>
        <v>26</v>
      </c>
      <c r="D38" s="9">
        <f t="shared" ca="1" si="2"/>
        <v>0.52490095854249419</v>
      </c>
    </row>
    <row r="39" spans="1:4" x14ac:dyDescent="0.25">
      <c r="A39" s="12">
        <f ca="1">Data!B31</f>
        <v>41900</v>
      </c>
      <c r="B39" s="13">
        <f t="shared" ca="1" si="0"/>
        <v>27</v>
      </c>
      <c r="C39" s="10">
        <f t="shared" ca="1" si="1"/>
        <v>27</v>
      </c>
      <c r="D39" s="9">
        <f t="shared" ca="1" si="2"/>
        <v>0.51383363915870039</v>
      </c>
    </row>
    <row r="40" spans="1:4" x14ac:dyDescent="0.25">
      <c r="A40" s="12">
        <f ca="1">Data!B32</f>
        <v>41899</v>
      </c>
      <c r="B40" s="13">
        <f t="shared" ca="1" si="0"/>
        <v>28</v>
      </c>
      <c r="C40" s="10">
        <f t="shared" ca="1" si="1"/>
        <v>28</v>
      </c>
      <c r="D40" s="9">
        <f t="shared" ca="1" si="2"/>
        <v>0.50314331330207973</v>
      </c>
    </row>
    <row r="41" spans="1:4" x14ac:dyDescent="0.25">
      <c r="A41" s="12">
        <f ca="1">Data!B33</f>
        <v>41898</v>
      </c>
      <c r="B41" s="13">
        <f t="shared" ca="1" si="0"/>
        <v>29</v>
      </c>
      <c r="C41" s="10">
        <f t="shared" ca="1" si="1"/>
        <v>29</v>
      </c>
      <c r="D41" s="9">
        <f t="shared" ca="1" si="2"/>
        <v>0.49281713918912518</v>
      </c>
    </row>
    <row r="42" spans="1:4" x14ac:dyDescent="0.25">
      <c r="A42" s="12">
        <f ca="1">Data!B34</f>
        <v>41897</v>
      </c>
      <c r="B42" s="13">
        <f t="shared" ref="B42:B73" ca="1" si="3">(DECAY_ORIGIN-A42)</f>
        <v>30</v>
      </c>
      <c r="C42" s="10">
        <f t="shared" ref="C42:C73" ca="1" si="4">MAX(0,B42-DECAY_OFFSET)</f>
        <v>30</v>
      </c>
      <c r="D42" s="9">
        <f t="shared" ref="D42:D73" ca="1" si="5">DECAY_MINIMUM+(1-DECAY_MINIMUM)*EXP(POWER(C42/DECAY_SCALE,DECAY_SHAPE)*NEG_LN_2)</f>
        <v>0.48284271247461907</v>
      </c>
    </row>
    <row r="43" spans="1:4" x14ac:dyDescent="0.25">
      <c r="A43" s="12">
        <f ca="1">Data!B35</f>
        <v>41896</v>
      </c>
      <c r="B43" s="13">
        <f t="shared" ca="1" si="3"/>
        <v>31</v>
      </c>
      <c r="C43" s="10">
        <f t="shared" ca="1" si="4"/>
        <v>31</v>
      </c>
      <c r="D43" s="9">
        <f t="shared" ca="1" si="5"/>
        <v>0.47320805135087918</v>
      </c>
    </row>
    <row r="44" spans="1:4" x14ac:dyDescent="0.25">
      <c r="A44" s="12">
        <f ca="1">Data!B36</f>
        <v>41895</v>
      </c>
      <c r="B44" s="13">
        <f t="shared" ca="1" si="3"/>
        <v>32</v>
      </c>
      <c r="C44" s="10">
        <f t="shared" ca="1" si="4"/>
        <v>32</v>
      </c>
      <c r="D44" s="9">
        <f t="shared" ca="1" si="5"/>
        <v>0.46390158215457888</v>
      </c>
    </row>
    <row r="45" spans="1:4" x14ac:dyDescent="0.25">
      <c r="A45" s="12">
        <f ca="1">Data!B37</f>
        <v>41894</v>
      </c>
      <c r="B45" s="13">
        <f t="shared" ca="1" si="3"/>
        <v>33</v>
      </c>
      <c r="C45" s="10">
        <f t="shared" ca="1" si="4"/>
        <v>33</v>
      </c>
      <c r="D45" s="9">
        <f t="shared" ca="1" si="5"/>
        <v>0.45491212546385246</v>
      </c>
    </row>
    <row r="46" spans="1:4" x14ac:dyDescent="0.25">
      <c r="A46" s="12">
        <f ca="1">Data!B38</f>
        <v>41893</v>
      </c>
      <c r="B46" s="13">
        <f t="shared" ca="1" si="3"/>
        <v>34</v>
      </c>
      <c r="C46" s="10">
        <f t="shared" ca="1" si="4"/>
        <v>34</v>
      </c>
      <c r="D46" s="9">
        <f t="shared" ca="1" si="5"/>
        <v>0.44622888266898331</v>
      </c>
    </row>
    <row r="47" spans="1:4" x14ac:dyDescent="0.25">
      <c r="A47" s="12">
        <f ca="1">Data!B39</f>
        <v>41892</v>
      </c>
      <c r="B47" s="13">
        <f t="shared" ca="1" si="3"/>
        <v>35</v>
      </c>
      <c r="C47" s="10">
        <f t="shared" ca="1" si="4"/>
        <v>35</v>
      </c>
      <c r="D47" s="9">
        <f t="shared" ca="1" si="5"/>
        <v>0.43784142300054429</v>
      </c>
    </row>
    <row r="48" spans="1:4" x14ac:dyDescent="0.25">
      <c r="A48" s="12">
        <f ca="1">Data!B40</f>
        <v>41891</v>
      </c>
      <c r="B48" s="13">
        <f t="shared" ca="1" si="3"/>
        <v>36</v>
      </c>
      <c r="C48" s="10">
        <f t="shared" ca="1" si="4"/>
        <v>36</v>
      </c>
      <c r="D48" s="9">
        <f t="shared" ca="1" si="5"/>
        <v>0.42973967099940702</v>
      </c>
    </row>
    <row r="49" spans="1:4" x14ac:dyDescent="0.25">
      <c r="A49" s="12">
        <f ca="1">Data!B41</f>
        <v>41890</v>
      </c>
      <c r="B49" s="13">
        <f t="shared" ca="1" si="3"/>
        <v>37</v>
      </c>
      <c r="C49" s="10">
        <f t="shared" ca="1" si="4"/>
        <v>37</v>
      </c>
      <c r="D49" s="9">
        <f t="shared" ca="1" si="5"/>
        <v>0.42191389441356902</v>
      </c>
    </row>
    <row r="50" spans="1:4" x14ac:dyDescent="0.25">
      <c r="A50" s="12">
        <f ca="1">Data!B42</f>
        <v>41889</v>
      </c>
      <c r="B50" s="13">
        <f t="shared" ca="1" si="3"/>
        <v>38</v>
      </c>
      <c r="C50" s="10">
        <f t="shared" ca="1" si="4"/>
        <v>38</v>
      </c>
      <c r="D50" s="9">
        <f t="shared" ca="1" si="5"/>
        <v>0.41435469250725865</v>
      </c>
    </row>
    <row r="51" spans="1:4" x14ac:dyDescent="0.25">
      <c r="A51" s="12">
        <f ca="1">Data!B43</f>
        <v>41888</v>
      </c>
      <c r="B51" s="13">
        <f t="shared" ca="1" si="3"/>
        <v>39</v>
      </c>
      <c r="C51" s="10">
        <f t="shared" ca="1" si="4"/>
        <v>39</v>
      </c>
      <c r="D51" s="9">
        <f t="shared" ca="1" si="5"/>
        <v>0.40705298476827556</v>
      </c>
    </row>
    <row r="52" spans="1:4" x14ac:dyDescent="0.25">
      <c r="A52" s="12">
        <f ca="1">Data!B44</f>
        <v>41887</v>
      </c>
      <c r="B52" s="13">
        <f t="shared" ca="1" si="3"/>
        <v>40</v>
      </c>
      <c r="C52" s="10">
        <f t="shared" ca="1" si="4"/>
        <v>40</v>
      </c>
      <c r="D52" s="9">
        <f t="shared" ca="1" si="5"/>
        <v>0.4</v>
      </c>
    </row>
    <row r="53" spans="1:4" x14ac:dyDescent="0.25">
      <c r="A53" s="12">
        <f ca="1">Data!B45</f>
        <v>41886</v>
      </c>
      <c r="B53" s="13">
        <f t="shared" ca="1" si="3"/>
        <v>41</v>
      </c>
      <c r="C53" s="10">
        <f t="shared" ca="1" si="4"/>
        <v>41</v>
      </c>
      <c r="D53" s="9">
        <f t="shared" ca="1" si="5"/>
        <v>0.39318726578496921</v>
      </c>
    </row>
    <row r="54" spans="1:4" x14ac:dyDescent="0.25">
      <c r="A54" s="12">
        <f ca="1">Data!B46</f>
        <v>41885</v>
      </c>
      <c r="B54" s="13">
        <f t="shared" ca="1" si="3"/>
        <v>42</v>
      </c>
      <c r="C54" s="10">
        <f t="shared" ca="1" si="4"/>
        <v>42</v>
      </c>
      <c r="D54" s="9">
        <f t="shared" ca="1" si="5"/>
        <v>0.38660659830736149</v>
      </c>
    </row>
    <row r="55" spans="1:4" x14ac:dyDescent="0.25">
      <c r="A55" s="12">
        <f ca="1">Data!B47</f>
        <v>41884</v>
      </c>
      <c r="B55" s="13">
        <f t="shared" ca="1" si="3"/>
        <v>43</v>
      </c>
      <c r="C55" s="10">
        <f t="shared" ca="1" si="4"/>
        <v>43</v>
      </c>
      <c r="D55" s="9">
        <f t="shared" ca="1" si="5"/>
        <v>0.38025009252216607</v>
      </c>
    </row>
    <row r="56" spans="1:4" x14ac:dyDescent="0.25">
      <c r="A56" s="12">
        <f ca="1">Data!B48</f>
        <v>41883</v>
      </c>
      <c r="B56" s="13">
        <f t="shared" ca="1" si="3"/>
        <v>44</v>
      </c>
      <c r="C56" s="10">
        <f t="shared" ca="1" si="4"/>
        <v>44</v>
      </c>
      <c r="D56" s="9">
        <f t="shared" ca="1" si="5"/>
        <v>0.37411011265922484</v>
      </c>
    </row>
    <row r="57" spans="1:4" x14ac:dyDescent="0.25">
      <c r="A57" s="12">
        <f ca="1">Data!B49</f>
        <v>41882</v>
      </c>
      <c r="B57" s="13">
        <f t="shared" ca="1" si="3"/>
        <v>45</v>
      </c>
      <c r="C57" s="10">
        <f t="shared" ca="1" si="4"/>
        <v>45</v>
      </c>
      <c r="D57" s="9">
        <f t="shared" ca="1" si="5"/>
        <v>0.36817928305074293</v>
      </c>
    </row>
    <row r="58" spans="1:4" x14ac:dyDescent="0.25">
      <c r="A58" s="12">
        <f ca="1">Data!B50</f>
        <v>41881</v>
      </c>
      <c r="B58" s="13">
        <f t="shared" ca="1" si="3"/>
        <v>46</v>
      </c>
      <c r="C58" s="10">
        <f t="shared" ca="1" si="4"/>
        <v>46</v>
      </c>
      <c r="D58" s="9">
        <f t="shared" ca="1" si="5"/>
        <v>0.36245047927124718</v>
      </c>
    </row>
    <row r="59" spans="1:4" x14ac:dyDescent="0.25">
      <c r="A59" s="12">
        <f ca="1">Data!B51</f>
        <v>41880</v>
      </c>
      <c r="B59" s="13">
        <f t="shared" ca="1" si="3"/>
        <v>47</v>
      </c>
      <c r="C59" s="10">
        <f t="shared" ca="1" si="4"/>
        <v>47</v>
      </c>
      <c r="D59" s="9">
        <f t="shared" ca="1" si="5"/>
        <v>0.35691681957935018</v>
      </c>
    </row>
    <row r="60" spans="1:4" x14ac:dyDescent="0.25">
      <c r="A60" s="12">
        <f ca="1">Data!B52</f>
        <v>41879</v>
      </c>
      <c r="B60" s="13">
        <f t="shared" ca="1" si="3"/>
        <v>48</v>
      </c>
      <c r="C60" s="10">
        <f t="shared" ca="1" si="4"/>
        <v>48</v>
      </c>
      <c r="D60" s="9">
        <f t="shared" ca="1" si="5"/>
        <v>0.35157165665103984</v>
      </c>
    </row>
    <row r="61" spans="1:4" x14ac:dyDescent="0.25">
      <c r="A61" s="12">
        <f ca="1">Data!B53</f>
        <v>41878</v>
      </c>
      <c r="B61" s="13">
        <f t="shared" ca="1" si="3"/>
        <v>49</v>
      </c>
      <c r="C61" s="10">
        <f t="shared" ca="1" si="4"/>
        <v>49</v>
      </c>
      <c r="D61" s="9">
        <f t="shared" ca="1" si="5"/>
        <v>0.34640856959456257</v>
      </c>
    </row>
    <row r="62" spans="1:4" x14ac:dyDescent="0.25">
      <c r="A62" s="12">
        <f ca="1">Data!B54</f>
        <v>41877</v>
      </c>
      <c r="B62" s="13">
        <f t="shared" ca="1" si="3"/>
        <v>50</v>
      </c>
      <c r="C62" s="10">
        <f t="shared" ca="1" si="4"/>
        <v>50</v>
      </c>
      <c r="D62" s="9">
        <f t="shared" ca="1" si="5"/>
        <v>0.34142135623730951</v>
      </c>
    </row>
    <row r="63" spans="1:4" x14ac:dyDescent="0.25">
      <c r="A63" s="12">
        <f ca="1">Data!B55</f>
        <v>41876</v>
      </c>
      <c r="B63" s="13">
        <f t="shared" ca="1" si="3"/>
        <v>51</v>
      </c>
      <c r="C63" s="10">
        <f t="shared" ca="1" si="4"/>
        <v>51</v>
      </c>
      <c r="D63" s="9">
        <f t="shared" ca="1" si="5"/>
        <v>0.33660402567543957</v>
      </c>
    </row>
    <row r="64" spans="1:4" x14ac:dyDescent="0.25">
      <c r="A64" s="12">
        <f ca="1">Data!B56</f>
        <v>41875</v>
      </c>
      <c r="B64" s="13">
        <f t="shared" ca="1" si="3"/>
        <v>52</v>
      </c>
      <c r="C64" s="10">
        <f t="shared" ca="1" si="4"/>
        <v>52</v>
      </c>
      <c r="D64" s="9">
        <f t="shared" ca="1" si="5"/>
        <v>0.33195079107728942</v>
      </c>
    </row>
    <row r="65" spans="1:4" x14ac:dyDescent="0.25">
      <c r="A65" s="12">
        <f ca="1">Data!B57</f>
        <v>41874</v>
      </c>
      <c r="B65" s="13">
        <f t="shared" ca="1" si="3"/>
        <v>53</v>
      </c>
      <c r="C65" s="10">
        <f t="shared" ca="1" si="4"/>
        <v>53</v>
      </c>
      <c r="D65" s="9">
        <f t="shared" ca="1" si="5"/>
        <v>0.32745606273192629</v>
      </c>
    </row>
    <row r="66" spans="1:4" x14ac:dyDescent="0.25">
      <c r="A66" s="12">
        <f ca="1">Data!B58</f>
        <v>41873</v>
      </c>
      <c r="B66" s="13">
        <f t="shared" ca="1" si="3"/>
        <v>54</v>
      </c>
      <c r="C66" s="10">
        <f t="shared" ca="1" si="4"/>
        <v>54</v>
      </c>
      <c r="D66" s="9">
        <f t="shared" ca="1" si="5"/>
        <v>0.32311444133449163</v>
      </c>
    </row>
    <row r="67" spans="1:4" x14ac:dyDescent="0.25">
      <c r="A67" s="12">
        <f ca="1">Data!B59</f>
        <v>41872</v>
      </c>
      <c r="B67" s="13">
        <f t="shared" ca="1" si="3"/>
        <v>55</v>
      </c>
      <c r="C67" s="10">
        <f t="shared" ca="1" si="4"/>
        <v>55</v>
      </c>
      <c r="D67" s="9">
        <f t="shared" ca="1" si="5"/>
        <v>0.31892071150027212</v>
      </c>
    </row>
    <row r="68" spans="1:4" x14ac:dyDescent="0.25">
      <c r="A68" s="12">
        <f ca="1">Data!B60</f>
        <v>41871</v>
      </c>
      <c r="B68" s="13">
        <f t="shared" ca="1" si="3"/>
        <v>56</v>
      </c>
      <c r="C68" s="10">
        <f t="shared" ca="1" si="4"/>
        <v>56</v>
      </c>
      <c r="D68" s="9">
        <f t="shared" ca="1" si="5"/>
        <v>0.31486983549970354</v>
      </c>
    </row>
    <row r="69" spans="1:4" x14ac:dyDescent="0.25">
      <c r="A69" s="12">
        <f ca="1">Data!B61</f>
        <v>41870</v>
      </c>
      <c r="B69" s="13">
        <f t="shared" ca="1" si="3"/>
        <v>57</v>
      </c>
      <c r="C69" s="10">
        <f t="shared" ca="1" si="4"/>
        <v>57</v>
      </c>
      <c r="D69" s="9">
        <f t="shared" ca="1" si="5"/>
        <v>0.31095694720678452</v>
      </c>
    </row>
    <row r="70" spans="1:4" x14ac:dyDescent="0.25">
      <c r="A70" s="12">
        <f ca="1">Data!B62</f>
        <v>41869</v>
      </c>
      <c r="B70" s="13">
        <f t="shared" ca="1" si="3"/>
        <v>58</v>
      </c>
      <c r="C70" s="10">
        <f t="shared" ca="1" si="4"/>
        <v>58</v>
      </c>
      <c r="D70" s="9">
        <f t="shared" ca="1" si="5"/>
        <v>0.30717734625362936</v>
      </c>
    </row>
    <row r="71" spans="1:4" x14ac:dyDescent="0.25">
      <c r="A71" s="12">
        <f ca="1">Data!B63</f>
        <v>41868</v>
      </c>
      <c r="B71" s="13">
        <f t="shared" ca="1" si="3"/>
        <v>59</v>
      </c>
      <c r="C71" s="10">
        <f t="shared" ca="1" si="4"/>
        <v>59</v>
      </c>
      <c r="D71" s="9">
        <f t="shared" ca="1" si="5"/>
        <v>0.30352649238413776</v>
      </c>
    </row>
    <row r="72" spans="1:4" x14ac:dyDescent="0.25">
      <c r="A72" s="12">
        <f ca="1">Data!B64</f>
        <v>41867</v>
      </c>
      <c r="B72" s="13">
        <f t="shared" ca="1" si="3"/>
        <v>60</v>
      </c>
      <c r="C72" s="10">
        <f t="shared" ca="1" si="4"/>
        <v>60</v>
      </c>
      <c r="D72" s="9">
        <f t="shared" ca="1" si="5"/>
        <v>0.30000000000000004</v>
      </c>
    </row>
    <row r="73" spans="1:4" x14ac:dyDescent="0.25">
      <c r="A73" s="12">
        <f ca="1">Data!B65</f>
        <v>41866</v>
      </c>
      <c r="B73" s="13">
        <f t="shared" ca="1" si="3"/>
        <v>61</v>
      </c>
      <c r="C73" s="10">
        <f t="shared" ca="1" si="4"/>
        <v>61</v>
      </c>
      <c r="D73" s="9">
        <f t="shared" ca="1" si="5"/>
        <v>0.29659363289248458</v>
      </c>
    </row>
    <row r="74" spans="1:4" x14ac:dyDescent="0.25">
      <c r="A74" s="12">
        <f ca="1">Data!B66</f>
        <v>41865</v>
      </c>
      <c r="B74" s="13">
        <f t="shared" ref="B74:B105" ca="1" si="6">(DECAY_ORIGIN-A74)</f>
        <v>62</v>
      </c>
      <c r="C74" s="10">
        <f t="shared" ref="C74:C105" ca="1" si="7">MAX(0,B74-DECAY_OFFSET)</f>
        <v>62</v>
      </c>
      <c r="D74" s="9">
        <f t="shared" ref="D74:D105" ca="1" si="8">DECAY_MINIMUM+(1-DECAY_MINIMUM)*EXP(POWER(C74/DECAY_SCALE,DECAY_SHAPE)*NEG_LN_2)</f>
        <v>0.29330329915368075</v>
      </c>
    </row>
    <row r="75" spans="1:4" x14ac:dyDescent="0.25">
      <c r="A75" s="12">
        <f ca="1">Data!B67</f>
        <v>41864</v>
      </c>
      <c r="B75" s="13">
        <f t="shared" ca="1" si="6"/>
        <v>63</v>
      </c>
      <c r="C75" s="10">
        <f t="shared" ca="1" si="7"/>
        <v>63</v>
      </c>
      <c r="D75" s="9">
        <f t="shared" ca="1" si="8"/>
        <v>0.29012504626108304</v>
      </c>
    </row>
    <row r="76" spans="1:4" x14ac:dyDescent="0.25">
      <c r="A76" s="12">
        <f ca="1">Data!B68</f>
        <v>41863</v>
      </c>
      <c r="B76" s="13">
        <f t="shared" ca="1" si="6"/>
        <v>64</v>
      </c>
      <c r="C76" s="10">
        <f t="shared" ca="1" si="7"/>
        <v>64</v>
      </c>
      <c r="D76" s="9">
        <f t="shared" ca="1" si="8"/>
        <v>0.28705505632961242</v>
      </c>
    </row>
    <row r="77" spans="1:4" x14ac:dyDescent="0.25">
      <c r="A77" s="12">
        <f ca="1">Data!B69</f>
        <v>41862</v>
      </c>
      <c r="B77" s="13">
        <f t="shared" ca="1" si="6"/>
        <v>65</v>
      </c>
      <c r="C77" s="10">
        <f t="shared" ca="1" si="7"/>
        <v>65</v>
      </c>
      <c r="D77" s="9">
        <f t="shared" ca="1" si="8"/>
        <v>0.28408964152537147</v>
      </c>
    </row>
    <row r="78" spans="1:4" x14ac:dyDescent="0.25">
      <c r="A78" s="12">
        <f ca="1">Data!B70</f>
        <v>41861</v>
      </c>
      <c r="B78" s="13">
        <f t="shared" ca="1" si="6"/>
        <v>66</v>
      </c>
      <c r="C78" s="10">
        <f t="shared" ca="1" si="7"/>
        <v>66</v>
      </c>
      <c r="D78" s="9">
        <f t="shared" ca="1" si="8"/>
        <v>0.28122523963562357</v>
      </c>
    </row>
    <row r="79" spans="1:4" x14ac:dyDescent="0.25">
      <c r="A79" s="12">
        <f ca="1">Data!B71</f>
        <v>41860</v>
      </c>
      <c r="B79" s="13">
        <f t="shared" ca="1" si="6"/>
        <v>67</v>
      </c>
      <c r="C79" s="10">
        <f t="shared" ca="1" si="7"/>
        <v>67</v>
      </c>
      <c r="D79" s="9">
        <f t="shared" ca="1" si="8"/>
        <v>0.27845840978967512</v>
      </c>
    </row>
    <row r="80" spans="1:4" x14ac:dyDescent="0.25">
      <c r="A80" s="12">
        <f ca="1">Data!B72</f>
        <v>41859</v>
      </c>
      <c r="B80" s="13">
        <f t="shared" ca="1" si="6"/>
        <v>68</v>
      </c>
      <c r="C80" s="10">
        <f t="shared" ca="1" si="7"/>
        <v>68</v>
      </c>
      <c r="D80" s="9">
        <f t="shared" ca="1" si="8"/>
        <v>0.2757858283255199</v>
      </c>
    </row>
    <row r="81" spans="1:4" x14ac:dyDescent="0.25">
      <c r="A81" s="12">
        <f ca="1">Data!B73</f>
        <v>41858</v>
      </c>
      <c r="B81" s="13">
        <f t="shared" ca="1" si="6"/>
        <v>69</v>
      </c>
      <c r="C81" s="10">
        <f t="shared" ca="1" si="7"/>
        <v>69</v>
      </c>
      <c r="D81" s="9">
        <f t="shared" ca="1" si="8"/>
        <v>0.27320428479728132</v>
      </c>
    </row>
    <row r="82" spans="1:4" x14ac:dyDescent="0.25">
      <c r="A82" s="12">
        <f ca="1">Data!B74</f>
        <v>41857</v>
      </c>
      <c r="B82" s="13">
        <f t="shared" ca="1" si="6"/>
        <v>70</v>
      </c>
      <c r="C82" s="10">
        <f t="shared" ca="1" si="7"/>
        <v>70</v>
      </c>
      <c r="D82" s="9">
        <f t="shared" ca="1" si="8"/>
        <v>0.27071067811865479</v>
      </c>
    </row>
    <row r="83" spans="1:4" x14ac:dyDescent="0.25">
      <c r="A83" s="12">
        <f ca="1">Data!B75</f>
        <v>41856</v>
      </c>
      <c r="B83" s="13">
        <f t="shared" ca="1" si="6"/>
        <v>71</v>
      </c>
      <c r="C83" s="10">
        <f t="shared" ca="1" si="7"/>
        <v>71</v>
      </c>
      <c r="D83" s="9">
        <f t="shared" ca="1" si="8"/>
        <v>0.26830201283771982</v>
      </c>
    </row>
    <row r="84" spans="1:4" x14ac:dyDescent="0.25">
      <c r="A84" s="12">
        <f ca="1">Data!B76</f>
        <v>41855</v>
      </c>
      <c r="B84" s="13">
        <f t="shared" ca="1" si="6"/>
        <v>72</v>
      </c>
      <c r="C84" s="10">
        <f t="shared" ca="1" si="7"/>
        <v>72</v>
      </c>
      <c r="D84" s="9">
        <f t="shared" ca="1" si="8"/>
        <v>0.26597539553864474</v>
      </c>
    </row>
    <row r="85" spans="1:4" x14ac:dyDescent="0.25">
      <c r="A85" s="12">
        <f ca="1">Data!B77</f>
        <v>41854</v>
      </c>
      <c r="B85" s="13">
        <f t="shared" ca="1" si="6"/>
        <v>73</v>
      </c>
      <c r="C85" s="10">
        <f t="shared" ca="1" si="7"/>
        <v>73</v>
      </c>
      <c r="D85" s="9">
        <f t="shared" ca="1" si="8"/>
        <v>0.26372803136596312</v>
      </c>
    </row>
    <row r="86" spans="1:4" x14ac:dyDescent="0.25">
      <c r="A86" s="12">
        <f ca="1">Data!B78</f>
        <v>41853</v>
      </c>
      <c r="B86" s="13">
        <f t="shared" ca="1" si="6"/>
        <v>74</v>
      </c>
      <c r="C86" s="10">
        <f t="shared" ca="1" si="7"/>
        <v>74</v>
      </c>
      <c r="D86" s="9">
        <f t="shared" ca="1" si="8"/>
        <v>0.26155722066724585</v>
      </c>
    </row>
    <row r="87" spans="1:4" x14ac:dyDescent="0.25">
      <c r="A87" s="12">
        <f ca="1">Data!B79</f>
        <v>41852</v>
      </c>
      <c r="B87" s="13">
        <f t="shared" ca="1" si="6"/>
        <v>75</v>
      </c>
      <c r="C87" s="10">
        <f t="shared" ca="1" si="7"/>
        <v>75</v>
      </c>
      <c r="D87" s="9">
        <f t="shared" ca="1" si="8"/>
        <v>0.2594603557501361</v>
      </c>
    </row>
    <row r="88" spans="1:4" x14ac:dyDescent="0.25">
      <c r="A88" s="12">
        <f ca="1">Data!B80</f>
        <v>41851</v>
      </c>
      <c r="B88" s="13">
        <f t="shared" ca="1" si="6"/>
        <v>76</v>
      </c>
      <c r="C88" s="10">
        <f t="shared" ca="1" si="7"/>
        <v>76</v>
      </c>
      <c r="D88" s="9">
        <f t="shared" ca="1" si="8"/>
        <v>0.25743491774985178</v>
      </c>
    </row>
    <row r="89" spans="1:4" x14ac:dyDescent="0.25">
      <c r="A89" s="12">
        <f ca="1">Data!B81</f>
        <v>41850</v>
      </c>
      <c r="B89" s="13">
        <f t="shared" ca="1" si="6"/>
        <v>77</v>
      </c>
      <c r="C89" s="10">
        <f t="shared" ca="1" si="7"/>
        <v>77</v>
      </c>
      <c r="D89" s="9">
        <f t="shared" ca="1" si="8"/>
        <v>0.25547847360339226</v>
      </c>
    </row>
    <row r="90" spans="1:4" x14ac:dyDescent="0.25">
      <c r="A90" s="12">
        <f ca="1">Data!B82</f>
        <v>41849</v>
      </c>
      <c r="B90" s="13">
        <f t="shared" ca="1" si="6"/>
        <v>78</v>
      </c>
      <c r="C90" s="10">
        <f t="shared" ca="1" si="7"/>
        <v>78</v>
      </c>
      <c r="D90" s="9">
        <f t="shared" ca="1" si="8"/>
        <v>0.25358867312681466</v>
      </c>
    </row>
    <row r="91" spans="1:4" x14ac:dyDescent="0.25">
      <c r="A91" s="12">
        <f ca="1">Data!B83</f>
        <v>41848</v>
      </c>
      <c r="B91" s="13">
        <f t="shared" ca="1" si="6"/>
        <v>79</v>
      </c>
      <c r="C91" s="10">
        <f t="shared" ca="1" si="7"/>
        <v>79</v>
      </c>
      <c r="D91" s="9">
        <f t="shared" ca="1" si="8"/>
        <v>0.25176324619206891</v>
      </c>
    </row>
    <row r="92" spans="1:4" x14ac:dyDescent="0.25">
      <c r="A92" s="12">
        <f ca="1">Data!B84</f>
        <v>41847</v>
      </c>
      <c r="B92" s="13">
        <f t="shared" ca="1" si="6"/>
        <v>80</v>
      </c>
      <c r="C92" s="10">
        <f t="shared" ca="1" si="7"/>
        <v>80</v>
      </c>
      <c r="D92" s="9">
        <f t="shared" ca="1" si="8"/>
        <v>0.25</v>
      </c>
    </row>
    <row r="93" spans="1:4" x14ac:dyDescent="0.25">
      <c r="A93" s="12">
        <f ca="1">Data!B85</f>
        <v>41846</v>
      </c>
      <c r="B93" s="13">
        <f t="shared" ca="1" si="6"/>
        <v>81</v>
      </c>
      <c r="C93" s="10">
        <f t="shared" ca="1" si="7"/>
        <v>81</v>
      </c>
      <c r="D93" s="9">
        <f t="shared" ca="1" si="8"/>
        <v>0.2482968164462423</v>
      </c>
    </row>
    <row r="94" spans="1:4" x14ac:dyDescent="0.25">
      <c r="A94" s="12">
        <f ca="1">Data!B86</f>
        <v>41845</v>
      </c>
      <c r="B94" s="13">
        <f t="shared" ca="1" si="6"/>
        <v>82</v>
      </c>
      <c r="C94" s="10">
        <f t="shared" ca="1" si="7"/>
        <v>82</v>
      </c>
      <c r="D94" s="9">
        <f t="shared" ca="1" si="8"/>
        <v>0.24665164957684041</v>
      </c>
    </row>
    <row r="95" spans="1:4" x14ac:dyDescent="0.25">
      <c r="A95" s="12">
        <f ca="1">Data!B87</f>
        <v>41844</v>
      </c>
      <c r="B95" s="13">
        <f t="shared" ca="1" si="6"/>
        <v>83</v>
      </c>
      <c r="C95" s="10">
        <f t="shared" ca="1" si="7"/>
        <v>83</v>
      </c>
      <c r="D95" s="9">
        <f t="shared" ca="1" si="8"/>
        <v>0.2450625231305415</v>
      </c>
    </row>
    <row r="96" spans="1:4" x14ac:dyDescent="0.25">
      <c r="A96" s="12">
        <f ca="1">Data!B88</f>
        <v>41843</v>
      </c>
      <c r="B96" s="13">
        <f t="shared" ca="1" si="6"/>
        <v>84</v>
      </c>
      <c r="C96" s="10">
        <f t="shared" ca="1" si="7"/>
        <v>84</v>
      </c>
      <c r="D96" s="9">
        <f t="shared" ca="1" si="8"/>
        <v>0.24352752816480622</v>
      </c>
    </row>
    <row r="97" spans="1:4" x14ac:dyDescent="0.25">
      <c r="A97" s="12">
        <f ca="1">Data!B89</f>
        <v>41842</v>
      </c>
      <c r="B97" s="13">
        <f t="shared" ca="1" si="6"/>
        <v>85</v>
      </c>
      <c r="C97" s="10">
        <f t="shared" ca="1" si="7"/>
        <v>85</v>
      </c>
      <c r="D97" s="9">
        <f t="shared" ca="1" si="8"/>
        <v>0.24204482076268574</v>
      </c>
    </row>
    <row r="98" spans="1:4" x14ac:dyDescent="0.25">
      <c r="A98" s="12">
        <f ca="1">Data!B90</f>
        <v>41841</v>
      </c>
      <c r="B98" s="13">
        <f t="shared" ca="1" si="6"/>
        <v>86</v>
      </c>
      <c r="C98" s="10">
        <f t="shared" ca="1" si="7"/>
        <v>86</v>
      </c>
      <c r="D98" s="9">
        <f t="shared" ca="1" si="8"/>
        <v>0.24061261981781179</v>
      </c>
    </row>
    <row r="99" spans="1:4" x14ac:dyDescent="0.25">
      <c r="A99" s="12">
        <f ca="1">Data!B91</f>
        <v>41840</v>
      </c>
      <c r="B99" s="13">
        <f t="shared" ca="1" si="6"/>
        <v>87</v>
      </c>
      <c r="C99" s="10">
        <f t="shared" ca="1" si="7"/>
        <v>87</v>
      </c>
      <c r="D99" s="9">
        <f t="shared" ca="1" si="8"/>
        <v>0.23922920489483757</v>
      </c>
    </row>
    <row r="100" spans="1:4" x14ac:dyDescent="0.25">
      <c r="A100" s="12">
        <f ca="1">Data!B92</f>
        <v>41839</v>
      </c>
      <c r="B100" s="13">
        <f t="shared" ca="1" si="6"/>
        <v>88</v>
      </c>
      <c r="C100" s="10">
        <f t="shared" ca="1" si="7"/>
        <v>88</v>
      </c>
      <c r="D100" s="9">
        <f t="shared" ca="1" si="8"/>
        <v>0.23789291416275998</v>
      </c>
    </row>
    <row r="101" spans="1:4" x14ac:dyDescent="0.25">
      <c r="A101" s="12">
        <f ca="1">Data!B93</f>
        <v>41838</v>
      </c>
      <c r="B101" s="13">
        <f t="shared" ca="1" si="6"/>
        <v>89</v>
      </c>
      <c r="C101" s="10">
        <f t="shared" ca="1" si="7"/>
        <v>89</v>
      </c>
      <c r="D101" s="9">
        <f t="shared" ca="1" si="8"/>
        <v>0.23660214239864064</v>
      </c>
    </row>
    <row r="102" spans="1:4" x14ac:dyDescent="0.25">
      <c r="A102" s="12">
        <f ca="1">Data!B94</f>
        <v>41837</v>
      </c>
      <c r="B102" s="13">
        <f t="shared" ca="1" si="6"/>
        <v>90</v>
      </c>
      <c r="C102" s="10">
        <f t="shared" ca="1" si="7"/>
        <v>90</v>
      </c>
      <c r="D102" s="9">
        <f t="shared" ca="1" si="8"/>
        <v>0.2353553390593274</v>
      </c>
    </row>
    <row r="103" spans="1:4" x14ac:dyDescent="0.25">
      <c r="A103" s="12">
        <f ca="1">Data!B95</f>
        <v>41836</v>
      </c>
      <c r="B103" s="13">
        <f t="shared" ca="1" si="6"/>
        <v>91</v>
      </c>
      <c r="C103" s="10">
        <f t="shared" ca="1" si="7"/>
        <v>91</v>
      </c>
      <c r="D103" s="9">
        <f t="shared" ca="1" si="8"/>
        <v>0.23415100641885991</v>
      </c>
    </row>
    <row r="104" spans="1:4" x14ac:dyDescent="0.25">
      <c r="A104" s="12">
        <f ca="1">Data!B96</f>
        <v>41835</v>
      </c>
      <c r="B104" s="13">
        <f t="shared" ca="1" si="6"/>
        <v>92</v>
      </c>
      <c r="C104" s="10">
        <f t="shared" ca="1" si="7"/>
        <v>92</v>
      </c>
      <c r="D104" s="9">
        <f t="shared" ca="1" si="8"/>
        <v>0.23298769776932238</v>
      </c>
    </row>
    <row r="105" spans="1:4" x14ac:dyDescent="0.25">
      <c r="A105" s="12">
        <f ca="1">Data!B97</f>
        <v>41834</v>
      </c>
      <c r="B105" s="13">
        <f t="shared" ca="1" si="6"/>
        <v>93</v>
      </c>
      <c r="C105" s="10">
        <f t="shared" ca="1" si="7"/>
        <v>93</v>
      </c>
      <c r="D105" s="9">
        <f t="shared" ca="1" si="8"/>
        <v>0.23186401568298157</v>
      </c>
    </row>
    <row r="106" spans="1:4" x14ac:dyDescent="0.25">
      <c r="A106" s="12">
        <f ca="1">Data!B98</f>
        <v>41833</v>
      </c>
      <c r="B106" s="13">
        <f t="shared" ref="B106:B137" ca="1" si="9">(DECAY_ORIGIN-A106)</f>
        <v>94</v>
      </c>
      <c r="C106" s="10">
        <f t="shared" ref="C106:C137" ca="1" si="10">MAX(0,B106-DECAY_OFFSET)</f>
        <v>94</v>
      </c>
      <c r="D106" s="9">
        <f t="shared" ref="D106:D137" ca="1" si="11">DECAY_MINIMUM+(1-DECAY_MINIMUM)*EXP(POWER(C106/DECAY_SCALE,DECAY_SHAPE)*NEG_LN_2)</f>
        <v>0.23077861033362293</v>
      </c>
    </row>
    <row r="107" spans="1:4" x14ac:dyDescent="0.25">
      <c r="A107" s="12">
        <f ca="1">Data!B99</f>
        <v>41832</v>
      </c>
      <c r="B107" s="13">
        <f t="shared" ca="1" si="9"/>
        <v>95</v>
      </c>
      <c r="C107" s="10">
        <f t="shared" ca="1" si="10"/>
        <v>95</v>
      </c>
      <c r="D107" s="9">
        <f t="shared" ca="1" si="11"/>
        <v>0.22973017787506805</v>
      </c>
    </row>
    <row r="108" spans="1:4" x14ac:dyDescent="0.25">
      <c r="A108" s="12">
        <f ca="1">Data!B100</f>
        <v>41831</v>
      </c>
      <c r="B108" s="13">
        <f t="shared" ca="1" si="9"/>
        <v>96</v>
      </c>
      <c r="C108" s="10">
        <f t="shared" ca="1" si="10"/>
        <v>96</v>
      </c>
      <c r="D108" s="9">
        <f t="shared" ca="1" si="11"/>
        <v>0.22871745887492589</v>
      </c>
    </row>
    <row r="109" spans="1:4" x14ac:dyDescent="0.25">
      <c r="A109" s="12">
        <f ca="1">Data!B101</f>
        <v>41830</v>
      </c>
      <c r="B109" s="13">
        <f t="shared" ca="1" si="9"/>
        <v>97</v>
      </c>
      <c r="C109" s="10">
        <f t="shared" ca="1" si="10"/>
        <v>97</v>
      </c>
      <c r="D109" s="9">
        <f t="shared" ca="1" si="11"/>
        <v>0.22773923680169617</v>
      </c>
    </row>
    <row r="110" spans="1:4" x14ac:dyDescent="0.25">
      <c r="A110" s="12">
        <f ca="1">Data!B102</f>
        <v>41829</v>
      </c>
      <c r="B110" s="13">
        <f t="shared" ca="1" si="9"/>
        <v>98</v>
      </c>
      <c r="C110" s="10">
        <f t="shared" ca="1" si="10"/>
        <v>98</v>
      </c>
      <c r="D110" s="9">
        <f t="shared" ca="1" si="11"/>
        <v>0.22679433656340733</v>
      </c>
    </row>
    <row r="111" spans="1:4" x14ac:dyDescent="0.25">
      <c r="A111" s="12">
        <f ca="1">Data!B103</f>
        <v>41828</v>
      </c>
      <c r="B111" s="13">
        <f t="shared" ca="1" si="9"/>
        <v>99</v>
      </c>
      <c r="C111" s="10">
        <f t="shared" ca="1" si="10"/>
        <v>99</v>
      </c>
      <c r="D111" s="9">
        <f t="shared" ca="1" si="11"/>
        <v>0.22588162309603446</v>
      </c>
    </row>
    <row r="112" spans="1:4" x14ac:dyDescent="0.25">
      <c r="A112" s="12">
        <f ca="1">Data!B104</f>
        <v>41827</v>
      </c>
      <c r="B112" s="13">
        <f t="shared" ca="1" si="9"/>
        <v>100</v>
      </c>
      <c r="C112" s="10">
        <f t="shared" ca="1" si="10"/>
        <v>100</v>
      </c>
      <c r="D112" s="9">
        <f t="shared" ca="1" si="11"/>
        <v>0.22500000000000001</v>
      </c>
    </row>
    <row r="113" spans="1:1" x14ac:dyDescent="0.25">
      <c r="A113" s="1"/>
    </row>
    <row r="114" spans="1:1" x14ac:dyDescent="0.25">
      <c r="A114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workbookViewId="0"/>
  </sheetViews>
  <sheetFormatPr defaultRowHeight="14.3" x14ac:dyDescent="0.25"/>
  <cols>
    <col min="2" max="2" width="10.125" bestFit="1" customWidth="1"/>
  </cols>
  <sheetData>
    <row r="1" spans="1:3" x14ac:dyDescent="0.25">
      <c r="A1" t="s">
        <v>0</v>
      </c>
      <c r="B1" t="s">
        <v>1</v>
      </c>
      <c r="C1" t="s">
        <v>8</v>
      </c>
    </row>
    <row r="2" spans="1:3" x14ac:dyDescent="0.25">
      <c r="A2">
        <v>-2</v>
      </c>
      <c r="B2" s="1">
        <f t="shared" ref="B2:B3" ca="1" si="0">TODAY()-A2</f>
        <v>41929</v>
      </c>
      <c r="C2">
        <f>-LN(2)</f>
        <v>-0.69314718055994529</v>
      </c>
    </row>
    <row r="3" spans="1:3" x14ac:dyDescent="0.25">
      <c r="A3">
        <v>-1</v>
      </c>
      <c r="B3" s="1">
        <f t="shared" ca="1" si="0"/>
        <v>41928</v>
      </c>
    </row>
    <row r="4" spans="1:3" x14ac:dyDescent="0.25">
      <c r="A4">
        <v>0</v>
      </c>
      <c r="B4" s="1">
        <f ca="1">TODAY()-A4</f>
        <v>41927</v>
      </c>
    </row>
    <row r="5" spans="1:3" x14ac:dyDescent="0.25">
      <c r="A5">
        <v>1</v>
      </c>
      <c r="B5" s="1">
        <f t="shared" ref="B5:B68" ca="1" si="1">TODAY()-A5</f>
        <v>41926</v>
      </c>
    </row>
    <row r="6" spans="1:3" x14ac:dyDescent="0.25">
      <c r="A6">
        <v>2</v>
      </c>
      <c r="B6" s="1">
        <f t="shared" ca="1" si="1"/>
        <v>41925</v>
      </c>
    </row>
    <row r="7" spans="1:3" x14ac:dyDescent="0.25">
      <c r="A7">
        <v>3</v>
      </c>
      <c r="B7" s="1">
        <f t="shared" ca="1" si="1"/>
        <v>41924</v>
      </c>
    </row>
    <row r="8" spans="1:3" x14ac:dyDescent="0.25">
      <c r="A8">
        <v>4</v>
      </c>
      <c r="B8" s="1">
        <f t="shared" ca="1" si="1"/>
        <v>41923</v>
      </c>
    </row>
    <row r="9" spans="1:3" x14ac:dyDescent="0.25">
      <c r="A9">
        <v>5</v>
      </c>
      <c r="B9" s="1">
        <f t="shared" ca="1" si="1"/>
        <v>41922</v>
      </c>
    </row>
    <row r="10" spans="1:3" x14ac:dyDescent="0.25">
      <c r="A10">
        <v>6</v>
      </c>
      <c r="B10" s="1">
        <f t="shared" ca="1" si="1"/>
        <v>41921</v>
      </c>
    </row>
    <row r="11" spans="1:3" x14ac:dyDescent="0.25">
      <c r="A11">
        <v>7</v>
      </c>
      <c r="B11" s="1">
        <f t="shared" ca="1" si="1"/>
        <v>41920</v>
      </c>
    </row>
    <row r="12" spans="1:3" x14ac:dyDescent="0.25">
      <c r="A12">
        <v>8</v>
      </c>
      <c r="B12" s="1">
        <f t="shared" ca="1" si="1"/>
        <v>41919</v>
      </c>
    </row>
    <row r="13" spans="1:3" x14ac:dyDescent="0.25">
      <c r="A13">
        <v>9</v>
      </c>
      <c r="B13" s="1">
        <f t="shared" ca="1" si="1"/>
        <v>41918</v>
      </c>
    </row>
    <row r="14" spans="1:3" x14ac:dyDescent="0.25">
      <c r="A14">
        <v>10</v>
      </c>
      <c r="B14" s="1">
        <f t="shared" ca="1" si="1"/>
        <v>41917</v>
      </c>
    </row>
    <row r="15" spans="1:3" x14ac:dyDescent="0.25">
      <c r="A15">
        <v>11</v>
      </c>
      <c r="B15" s="1">
        <f t="shared" ca="1" si="1"/>
        <v>41916</v>
      </c>
    </row>
    <row r="16" spans="1:3" x14ac:dyDescent="0.25">
      <c r="A16">
        <v>12</v>
      </c>
      <c r="B16" s="1">
        <f t="shared" ca="1" si="1"/>
        <v>41915</v>
      </c>
    </row>
    <row r="17" spans="1:2" x14ac:dyDescent="0.25">
      <c r="A17">
        <v>13</v>
      </c>
      <c r="B17" s="1">
        <f t="shared" ca="1" si="1"/>
        <v>41914</v>
      </c>
    </row>
    <row r="18" spans="1:2" x14ac:dyDescent="0.25">
      <c r="A18">
        <v>14</v>
      </c>
      <c r="B18" s="1">
        <f t="shared" ca="1" si="1"/>
        <v>41913</v>
      </c>
    </row>
    <row r="19" spans="1:2" x14ac:dyDescent="0.25">
      <c r="A19">
        <v>15</v>
      </c>
      <c r="B19" s="1">
        <f t="shared" ca="1" si="1"/>
        <v>41912</v>
      </c>
    </row>
    <row r="20" spans="1:2" x14ac:dyDescent="0.25">
      <c r="A20">
        <v>16</v>
      </c>
      <c r="B20" s="1">
        <f t="shared" ca="1" si="1"/>
        <v>41911</v>
      </c>
    </row>
    <row r="21" spans="1:2" x14ac:dyDescent="0.25">
      <c r="A21">
        <v>17</v>
      </c>
      <c r="B21" s="1">
        <f t="shared" ca="1" si="1"/>
        <v>41910</v>
      </c>
    </row>
    <row r="22" spans="1:2" x14ac:dyDescent="0.25">
      <c r="A22">
        <v>18</v>
      </c>
      <c r="B22" s="1">
        <f t="shared" ca="1" si="1"/>
        <v>41909</v>
      </c>
    </row>
    <row r="23" spans="1:2" x14ac:dyDescent="0.25">
      <c r="A23">
        <v>19</v>
      </c>
      <c r="B23" s="1">
        <f t="shared" ca="1" si="1"/>
        <v>41908</v>
      </c>
    </row>
    <row r="24" spans="1:2" x14ac:dyDescent="0.25">
      <c r="A24">
        <v>20</v>
      </c>
      <c r="B24" s="1">
        <f t="shared" ca="1" si="1"/>
        <v>41907</v>
      </c>
    </row>
    <row r="25" spans="1:2" x14ac:dyDescent="0.25">
      <c r="A25">
        <v>21</v>
      </c>
      <c r="B25" s="1">
        <f t="shared" ca="1" si="1"/>
        <v>41906</v>
      </c>
    </row>
    <row r="26" spans="1:2" x14ac:dyDescent="0.25">
      <c r="A26">
        <v>22</v>
      </c>
      <c r="B26" s="1">
        <f t="shared" ca="1" si="1"/>
        <v>41905</v>
      </c>
    </row>
    <row r="27" spans="1:2" x14ac:dyDescent="0.25">
      <c r="A27">
        <v>23</v>
      </c>
      <c r="B27" s="1">
        <f t="shared" ca="1" si="1"/>
        <v>41904</v>
      </c>
    </row>
    <row r="28" spans="1:2" x14ac:dyDescent="0.25">
      <c r="A28">
        <v>24</v>
      </c>
      <c r="B28" s="1">
        <f t="shared" ca="1" si="1"/>
        <v>41903</v>
      </c>
    </row>
    <row r="29" spans="1:2" x14ac:dyDescent="0.25">
      <c r="A29">
        <v>25</v>
      </c>
      <c r="B29" s="1">
        <f t="shared" ca="1" si="1"/>
        <v>41902</v>
      </c>
    </row>
    <row r="30" spans="1:2" x14ac:dyDescent="0.25">
      <c r="A30">
        <v>26</v>
      </c>
      <c r="B30" s="1">
        <f t="shared" ca="1" si="1"/>
        <v>41901</v>
      </c>
    </row>
    <row r="31" spans="1:2" x14ac:dyDescent="0.25">
      <c r="A31">
        <v>27</v>
      </c>
      <c r="B31" s="1">
        <f t="shared" ca="1" si="1"/>
        <v>41900</v>
      </c>
    </row>
    <row r="32" spans="1:2" x14ac:dyDescent="0.25">
      <c r="A32">
        <v>28</v>
      </c>
      <c r="B32" s="1">
        <f t="shared" ca="1" si="1"/>
        <v>41899</v>
      </c>
    </row>
    <row r="33" spans="1:2" x14ac:dyDescent="0.25">
      <c r="A33">
        <v>29</v>
      </c>
      <c r="B33" s="1">
        <f t="shared" ca="1" si="1"/>
        <v>41898</v>
      </c>
    </row>
    <row r="34" spans="1:2" x14ac:dyDescent="0.25">
      <c r="A34">
        <v>30</v>
      </c>
      <c r="B34" s="1">
        <f t="shared" ca="1" si="1"/>
        <v>41897</v>
      </c>
    </row>
    <row r="35" spans="1:2" x14ac:dyDescent="0.25">
      <c r="A35">
        <v>31</v>
      </c>
      <c r="B35" s="1">
        <f t="shared" ca="1" si="1"/>
        <v>41896</v>
      </c>
    </row>
    <row r="36" spans="1:2" x14ac:dyDescent="0.25">
      <c r="A36">
        <v>32</v>
      </c>
      <c r="B36" s="1">
        <f t="shared" ca="1" si="1"/>
        <v>41895</v>
      </c>
    </row>
    <row r="37" spans="1:2" x14ac:dyDescent="0.25">
      <c r="A37">
        <v>33</v>
      </c>
      <c r="B37" s="1">
        <f t="shared" ca="1" si="1"/>
        <v>41894</v>
      </c>
    </row>
    <row r="38" spans="1:2" x14ac:dyDescent="0.25">
      <c r="A38">
        <v>34</v>
      </c>
      <c r="B38" s="1">
        <f t="shared" ca="1" si="1"/>
        <v>41893</v>
      </c>
    </row>
    <row r="39" spans="1:2" x14ac:dyDescent="0.25">
      <c r="A39">
        <v>35</v>
      </c>
      <c r="B39" s="1">
        <f t="shared" ca="1" si="1"/>
        <v>41892</v>
      </c>
    </row>
    <row r="40" spans="1:2" x14ac:dyDescent="0.25">
      <c r="A40">
        <v>36</v>
      </c>
      <c r="B40" s="1">
        <f t="shared" ca="1" si="1"/>
        <v>41891</v>
      </c>
    </row>
    <row r="41" spans="1:2" x14ac:dyDescent="0.25">
      <c r="A41">
        <v>37</v>
      </c>
      <c r="B41" s="1">
        <f t="shared" ca="1" si="1"/>
        <v>41890</v>
      </c>
    </row>
    <row r="42" spans="1:2" x14ac:dyDescent="0.25">
      <c r="A42">
        <v>38</v>
      </c>
      <c r="B42" s="1">
        <f t="shared" ca="1" si="1"/>
        <v>41889</v>
      </c>
    </row>
    <row r="43" spans="1:2" x14ac:dyDescent="0.25">
      <c r="A43">
        <v>39</v>
      </c>
      <c r="B43" s="1">
        <f t="shared" ca="1" si="1"/>
        <v>41888</v>
      </c>
    </row>
    <row r="44" spans="1:2" x14ac:dyDescent="0.25">
      <c r="A44">
        <v>40</v>
      </c>
      <c r="B44" s="1">
        <f t="shared" ca="1" si="1"/>
        <v>41887</v>
      </c>
    </row>
    <row r="45" spans="1:2" x14ac:dyDescent="0.25">
      <c r="A45">
        <v>41</v>
      </c>
      <c r="B45" s="1">
        <f t="shared" ca="1" si="1"/>
        <v>41886</v>
      </c>
    </row>
    <row r="46" spans="1:2" x14ac:dyDescent="0.25">
      <c r="A46">
        <v>42</v>
      </c>
      <c r="B46" s="1">
        <f t="shared" ca="1" si="1"/>
        <v>41885</v>
      </c>
    </row>
    <row r="47" spans="1:2" x14ac:dyDescent="0.25">
      <c r="A47">
        <v>43</v>
      </c>
      <c r="B47" s="1">
        <f t="shared" ca="1" si="1"/>
        <v>41884</v>
      </c>
    </row>
    <row r="48" spans="1:2" x14ac:dyDescent="0.25">
      <c r="A48">
        <v>44</v>
      </c>
      <c r="B48" s="1">
        <f t="shared" ca="1" si="1"/>
        <v>41883</v>
      </c>
    </row>
    <row r="49" spans="1:2" x14ac:dyDescent="0.25">
      <c r="A49">
        <v>45</v>
      </c>
      <c r="B49" s="1">
        <f t="shared" ca="1" si="1"/>
        <v>41882</v>
      </c>
    </row>
    <row r="50" spans="1:2" x14ac:dyDescent="0.25">
      <c r="A50">
        <v>46</v>
      </c>
      <c r="B50" s="1">
        <f t="shared" ca="1" si="1"/>
        <v>41881</v>
      </c>
    </row>
    <row r="51" spans="1:2" x14ac:dyDescent="0.25">
      <c r="A51">
        <v>47</v>
      </c>
      <c r="B51" s="1">
        <f t="shared" ca="1" si="1"/>
        <v>41880</v>
      </c>
    </row>
    <row r="52" spans="1:2" x14ac:dyDescent="0.25">
      <c r="A52">
        <v>48</v>
      </c>
      <c r="B52" s="1">
        <f t="shared" ca="1" si="1"/>
        <v>41879</v>
      </c>
    </row>
    <row r="53" spans="1:2" x14ac:dyDescent="0.25">
      <c r="A53">
        <v>49</v>
      </c>
      <c r="B53" s="1">
        <f t="shared" ca="1" si="1"/>
        <v>41878</v>
      </c>
    </row>
    <row r="54" spans="1:2" x14ac:dyDescent="0.25">
      <c r="A54">
        <v>50</v>
      </c>
      <c r="B54" s="1">
        <f t="shared" ca="1" si="1"/>
        <v>41877</v>
      </c>
    </row>
    <row r="55" spans="1:2" x14ac:dyDescent="0.25">
      <c r="A55">
        <v>51</v>
      </c>
      <c r="B55" s="1">
        <f t="shared" ca="1" si="1"/>
        <v>41876</v>
      </c>
    </row>
    <row r="56" spans="1:2" x14ac:dyDescent="0.25">
      <c r="A56">
        <v>52</v>
      </c>
      <c r="B56" s="1">
        <f t="shared" ca="1" si="1"/>
        <v>41875</v>
      </c>
    </row>
    <row r="57" spans="1:2" x14ac:dyDescent="0.25">
      <c r="A57">
        <v>53</v>
      </c>
      <c r="B57" s="1">
        <f t="shared" ca="1" si="1"/>
        <v>41874</v>
      </c>
    </row>
    <row r="58" spans="1:2" x14ac:dyDescent="0.25">
      <c r="A58">
        <v>54</v>
      </c>
      <c r="B58" s="1">
        <f t="shared" ca="1" si="1"/>
        <v>41873</v>
      </c>
    </row>
    <row r="59" spans="1:2" x14ac:dyDescent="0.25">
      <c r="A59">
        <v>55</v>
      </c>
      <c r="B59" s="1">
        <f t="shared" ca="1" si="1"/>
        <v>41872</v>
      </c>
    </row>
    <row r="60" spans="1:2" x14ac:dyDescent="0.25">
      <c r="A60">
        <v>56</v>
      </c>
      <c r="B60" s="1">
        <f t="shared" ca="1" si="1"/>
        <v>41871</v>
      </c>
    </row>
    <row r="61" spans="1:2" x14ac:dyDescent="0.25">
      <c r="A61">
        <v>57</v>
      </c>
      <c r="B61" s="1">
        <f t="shared" ca="1" si="1"/>
        <v>41870</v>
      </c>
    </row>
    <row r="62" spans="1:2" x14ac:dyDescent="0.25">
      <c r="A62">
        <v>58</v>
      </c>
      <c r="B62" s="1">
        <f t="shared" ca="1" si="1"/>
        <v>41869</v>
      </c>
    </row>
    <row r="63" spans="1:2" x14ac:dyDescent="0.25">
      <c r="A63">
        <v>59</v>
      </c>
      <c r="B63" s="1">
        <f t="shared" ca="1" si="1"/>
        <v>41868</v>
      </c>
    </row>
    <row r="64" spans="1:2" x14ac:dyDescent="0.25">
      <c r="A64">
        <v>60</v>
      </c>
      <c r="B64" s="1">
        <f t="shared" ca="1" si="1"/>
        <v>41867</v>
      </c>
    </row>
    <row r="65" spans="1:2" x14ac:dyDescent="0.25">
      <c r="A65">
        <v>61</v>
      </c>
      <c r="B65" s="1">
        <f t="shared" ca="1" si="1"/>
        <v>41866</v>
      </c>
    </row>
    <row r="66" spans="1:2" x14ac:dyDescent="0.25">
      <c r="A66">
        <v>62</v>
      </c>
      <c r="B66" s="1">
        <f t="shared" ca="1" si="1"/>
        <v>41865</v>
      </c>
    </row>
    <row r="67" spans="1:2" x14ac:dyDescent="0.25">
      <c r="A67">
        <v>63</v>
      </c>
      <c r="B67" s="1">
        <f t="shared" ca="1" si="1"/>
        <v>41864</v>
      </c>
    </row>
    <row r="68" spans="1:2" x14ac:dyDescent="0.25">
      <c r="A68">
        <v>64</v>
      </c>
      <c r="B68" s="1">
        <f t="shared" ca="1" si="1"/>
        <v>41863</v>
      </c>
    </row>
    <row r="69" spans="1:2" x14ac:dyDescent="0.25">
      <c r="A69">
        <v>65</v>
      </c>
      <c r="B69" s="1">
        <f t="shared" ref="B69:B104" ca="1" si="2">TODAY()-A69</f>
        <v>41862</v>
      </c>
    </row>
    <row r="70" spans="1:2" x14ac:dyDescent="0.25">
      <c r="A70">
        <v>66</v>
      </c>
      <c r="B70" s="1">
        <f t="shared" ca="1" si="2"/>
        <v>41861</v>
      </c>
    </row>
    <row r="71" spans="1:2" x14ac:dyDescent="0.25">
      <c r="A71">
        <v>67</v>
      </c>
      <c r="B71" s="1">
        <f t="shared" ca="1" si="2"/>
        <v>41860</v>
      </c>
    </row>
    <row r="72" spans="1:2" x14ac:dyDescent="0.25">
      <c r="A72">
        <v>68</v>
      </c>
      <c r="B72" s="1">
        <f t="shared" ca="1" si="2"/>
        <v>41859</v>
      </c>
    </row>
    <row r="73" spans="1:2" x14ac:dyDescent="0.25">
      <c r="A73">
        <v>69</v>
      </c>
      <c r="B73" s="1">
        <f t="shared" ca="1" si="2"/>
        <v>41858</v>
      </c>
    </row>
    <row r="74" spans="1:2" x14ac:dyDescent="0.25">
      <c r="A74">
        <v>70</v>
      </c>
      <c r="B74" s="1">
        <f t="shared" ca="1" si="2"/>
        <v>41857</v>
      </c>
    </row>
    <row r="75" spans="1:2" x14ac:dyDescent="0.25">
      <c r="A75">
        <v>71</v>
      </c>
      <c r="B75" s="1">
        <f t="shared" ca="1" si="2"/>
        <v>41856</v>
      </c>
    </row>
    <row r="76" spans="1:2" x14ac:dyDescent="0.25">
      <c r="A76">
        <v>72</v>
      </c>
      <c r="B76" s="1">
        <f t="shared" ca="1" si="2"/>
        <v>41855</v>
      </c>
    </row>
    <row r="77" spans="1:2" x14ac:dyDescent="0.25">
      <c r="A77">
        <v>73</v>
      </c>
      <c r="B77" s="1">
        <f t="shared" ca="1" si="2"/>
        <v>41854</v>
      </c>
    </row>
    <row r="78" spans="1:2" x14ac:dyDescent="0.25">
      <c r="A78">
        <v>74</v>
      </c>
      <c r="B78" s="1">
        <f t="shared" ca="1" si="2"/>
        <v>41853</v>
      </c>
    </row>
    <row r="79" spans="1:2" x14ac:dyDescent="0.25">
      <c r="A79">
        <v>75</v>
      </c>
      <c r="B79" s="1">
        <f t="shared" ca="1" si="2"/>
        <v>41852</v>
      </c>
    </row>
    <row r="80" spans="1:2" x14ac:dyDescent="0.25">
      <c r="A80">
        <v>76</v>
      </c>
      <c r="B80" s="1">
        <f t="shared" ca="1" si="2"/>
        <v>41851</v>
      </c>
    </row>
    <row r="81" spans="1:2" x14ac:dyDescent="0.25">
      <c r="A81">
        <v>77</v>
      </c>
      <c r="B81" s="1">
        <f t="shared" ca="1" si="2"/>
        <v>41850</v>
      </c>
    </row>
    <row r="82" spans="1:2" x14ac:dyDescent="0.25">
      <c r="A82">
        <v>78</v>
      </c>
      <c r="B82" s="1">
        <f t="shared" ca="1" si="2"/>
        <v>41849</v>
      </c>
    </row>
    <row r="83" spans="1:2" x14ac:dyDescent="0.25">
      <c r="A83">
        <v>79</v>
      </c>
      <c r="B83" s="1">
        <f t="shared" ca="1" si="2"/>
        <v>41848</v>
      </c>
    </row>
    <row r="84" spans="1:2" x14ac:dyDescent="0.25">
      <c r="A84">
        <v>80</v>
      </c>
      <c r="B84" s="1">
        <f t="shared" ca="1" si="2"/>
        <v>41847</v>
      </c>
    </row>
    <row r="85" spans="1:2" x14ac:dyDescent="0.25">
      <c r="A85">
        <v>81</v>
      </c>
      <c r="B85" s="1">
        <f t="shared" ca="1" si="2"/>
        <v>41846</v>
      </c>
    </row>
    <row r="86" spans="1:2" x14ac:dyDescent="0.25">
      <c r="A86">
        <v>82</v>
      </c>
      <c r="B86" s="1">
        <f t="shared" ca="1" si="2"/>
        <v>41845</v>
      </c>
    </row>
    <row r="87" spans="1:2" x14ac:dyDescent="0.25">
      <c r="A87">
        <v>83</v>
      </c>
      <c r="B87" s="1">
        <f t="shared" ca="1" si="2"/>
        <v>41844</v>
      </c>
    </row>
    <row r="88" spans="1:2" x14ac:dyDescent="0.25">
      <c r="A88">
        <v>84</v>
      </c>
      <c r="B88" s="1">
        <f t="shared" ca="1" si="2"/>
        <v>41843</v>
      </c>
    </row>
    <row r="89" spans="1:2" x14ac:dyDescent="0.25">
      <c r="A89">
        <v>85</v>
      </c>
      <c r="B89" s="1">
        <f t="shared" ca="1" si="2"/>
        <v>41842</v>
      </c>
    </row>
    <row r="90" spans="1:2" x14ac:dyDescent="0.25">
      <c r="A90">
        <v>86</v>
      </c>
      <c r="B90" s="1">
        <f t="shared" ca="1" si="2"/>
        <v>41841</v>
      </c>
    </row>
    <row r="91" spans="1:2" x14ac:dyDescent="0.25">
      <c r="A91">
        <v>87</v>
      </c>
      <c r="B91" s="1">
        <f t="shared" ca="1" si="2"/>
        <v>41840</v>
      </c>
    </row>
    <row r="92" spans="1:2" x14ac:dyDescent="0.25">
      <c r="A92">
        <v>88</v>
      </c>
      <c r="B92" s="1">
        <f t="shared" ca="1" si="2"/>
        <v>41839</v>
      </c>
    </row>
    <row r="93" spans="1:2" x14ac:dyDescent="0.25">
      <c r="A93">
        <v>89</v>
      </c>
      <c r="B93" s="1">
        <f t="shared" ca="1" si="2"/>
        <v>41838</v>
      </c>
    </row>
    <row r="94" spans="1:2" x14ac:dyDescent="0.25">
      <c r="A94">
        <v>90</v>
      </c>
      <c r="B94" s="1">
        <f t="shared" ca="1" si="2"/>
        <v>41837</v>
      </c>
    </row>
    <row r="95" spans="1:2" x14ac:dyDescent="0.25">
      <c r="A95">
        <v>91</v>
      </c>
      <c r="B95" s="1">
        <f t="shared" ca="1" si="2"/>
        <v>41836</v>
      </c>
    </row>
    <row r="96" spans="1:2" x14ac:dyDescent="0.25">
      <c r="A96">
        <v>92</v>
      </c>
      <c r="B96" s="1">
        <f t="shared" ca="1" si="2"/>
        <v>41835</v>
      </c>
    </row>
    <row r="97" spans="1:2" x14ac:dyDescent="0.25">
      <c r="A97">
        <v>93</v>
      </c>
      <c r="B97" s="1">
        <f t="shared" ca="1" si="2"/>
        <v>41834</v>
      </c>
    </row>
    <row r="98" spans="1:2" x14ac:dyDescent="0.25">
      <c r="A98">
        <v>94</v>
      </c>
      <c r="B98" s="1">
        <f t="shared" ca="1" si="2"/>
        <v>41833</v>
      </c>
    </row>
    <row r="99" spans="1:2" x14ac:dyDescent="0.25">
      <c r="A99">
        <v>95</v>
      </c>
      <c r="B99" s="1">
        <f t="shared" ca="1" si="2"/>
        <v>41832</v>
      </c>
    </row>
    <row r="100" spans="1:2" x14ac:dyDescent="0.25">
      <c r="A100">
        <v>96</v>
      </c>
      <c r="B100" s="1">
        <f t="shared" ca="1" si="2"/>
        <v>41831</v>
      </c>
    </row>
    <row r="101" spans="1:2" x14ac:dyDescent="0.25">
      <c r="A101">
        <v>97</v>
      </c>
      <c r="B101" s="1">
        <f t="shared" ca="1" si="2"/>
        <v>41830</v>
      </c>
    </row>
    <row r="102" spans="1:2" x14ac:dyDescent="0.25">
      <c r="A102">
        <v>98</v>
      </c>
      <c r="B102" s="1">
        <f t="shared" ca="1" si="2"/>
        <v>41829</v>
      </c>
    </row>
    <row r="103" spans="1:2" x14ac:dyDescent="0.25">
      <c r="A103">
        <v>99</v>
      </c>
      <c r="B103" s="1">
        <f t="shared" ca="1" si="2"/>
        <v>41828</v>
      </c>
    </row>
    <row r="104" spans="1:2" x14ac:dyDescent="0.25">
      <c r="A104">
        <v>100</v>
      </c>
      <c r="B104" s="1">
        <f t="shared" ca="1" si="2"/>
        <v>41827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HitBoost</vt:lpstr>
      <vt:lpstr>Decay</vt:lpstr>
      <vt:lpstr>Data</vt:lpstr>
      <vt:lpstr>DECAY_MINIMUM</vt:lpstr>
      <vt:lpstr>DECAY_OFFSET</vt:lpstr>
      <vt:lpstr>DECAY_ORIGIN</vt:lpstr>
      <vt:lpstr>DECAY_SCALE</vt:lpstr>
      <vt:lpstr>DECAY_SHAPE</vt:lpstr>
      <vt:lpstr>NEG_LN_2</vt:lpstr>
      <vt:lpstr>OFFSET</vt:lpstr>
      <vt:lpstr>SCALE</vt:lpstr>
    </vt:vector>
  </TitlesOfParts>
  <Company>EPiServer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Auto Boosting Playground</dc:title>
  <dc:creator>John Johansson</dc:creator>
  <cp:lastModifiedBy>John Johansson</cp:lastModifiedBy>
  <dcterms:created xsi:type="dcterms:W3CDTF">2014-10-15T11:44:39Z</dcterms:created>
  <dcterms:modified xsi:type="dcterms:W3CDTF">2014-10-15T13:40:57Z</dcterms:modified>
</cp:coreProperties>
</file>